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emun\Desktop\UGET\"/>
    </mc:Choice>
  </mc:AlternateContent>
  <xr:revisionPtr revIDLastSave="0" documentId="13_ncr:1_{C8EBE40F-4A94-427D-9F96-25859BC4BD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jes y estrategias" sheetId="4" r:id="rId1"/>
    <sheet name="Plan de acción" sheetId="1" r:id="rId2"/>
    <sheet name="Proyectos (cronograma)" sheetId="7" r:id="rId3"/>
    <sheet name="Presupuesto" sheetId="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3" i="5" l="1"/>
  <c r="E77" i="5"/>
  <c r="E71" i="5"/>
  <c r="E70" i="5" s="1"/>
  <c r="E61" i="5"/>
  <c r="E57" i="5"/>
  <c r="E51" i="5"/>
  <c r="E45" i="5"/>
  <c r="E36" i="5"/>
  <c r="E21" i="5" s="1"/>
  <c r="E28" i="5"/>
  <c r="E22" i="5"/>
  <c r="E6" i="5"/>
  <c r="E5" i="5"/>
  <c r="E4" i="5"/>
  <c r="E77" i="4"/>
  <c r="E83" i="4"/>
  <c r="E6" i="4"/>
  <c r="E4" i="4"/>
  <c r="E5" i="4"/>
  <c r="E71" i="4"/>
  <c r="E70" i="4" s="1"/>
  <c r="E61" i="4"/>
  <c r="E57" i="4"/>
  <c r="E51" i="4"/>
  <c r="E45" i="4"/>
  <c r="E36" i="4"/>
  <c r="E28" i="4"/>
  <c r="E22" i="4"/>
  <c r="E76" i="5" l="1"/>
  <c r="E2" i="5"/>
  <c r="E56" i="5"/>
  <c r="E2" i="4"/>
  <c r="E76" i="4"/>
  <c r="E56" i="4"/>
  <c r="E21" i="4"/>
  <c r="E94" i="5" l="1"/>
  <c r="E9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emun</author>
  </authors>
  <commentList>
    <comment ref="E25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El presupuesto para el proyecto de Leitza es de 1.000.000€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emun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El presupuesto para el proyecto de Leitza es de 1.000.000€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emun</author>
  </authors>
  <commentList>
    <comment ref="E9" authorId="0" shapeId="0" xr:uid="{26C60D43-7769-4909-9F04-5DD49E14E3E5}">
      <text>
        <r>
          <rPr>
            <b/>
            <sz val="9"/>
            <color indexed="81"/>
            <rFont val="Tahoma"/>
            <charset val="1"/>
          </rPr>
          <t>El presupuesto para el proyecto de Leitza es de 1.000.000€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emun</author>
  </authors>
  <commentList>
    <comment ref="E25" authorId="0" shapeId="0" xr:uid="{32FB1642-E12C-4C7E-9FBD-D454F817C66A}">
      <text>
        <r>
          <rPr>
            <b/>
            <sz val="9"/>
            <color indexed="81"/>
            <rFont val="Tahoma"/>
            <charset val="1"/>
          </rPr>
          <t>El presupuesto para el proyecto de Leitza es de 1.000.000€</t>
        </r>
      </text>
    </comment>
  </commentList>
</comments>
</file>

<file path=xl/sharedStrings.xml><?xml version="1.0" encoding="utf-8"?>
<sst xmlns="http://schemas.openxmlformats.org/spreadsheetml/2006/main" count="848" uniqueCount="233">
  <si>
    <t>Ekintzak</t>
  </si>
  <si>
    <t>Sustatzailea</t>
  </si>
  <si>
    <t>€</t>
  </si>
  <si>
    <t xml:space="preserve">LAN ILDOAK </t>
  </si>
  <si>
    <t>REF</t>
  </si>
  <si>
    <t>G-1</t>
  </si>
  <si>
    <t>G-2</t>
  </si>
  <si>
    <t>G-4</t>
  </si>
  <si>
    <t>SIG EN PLAZAOLA</t>
  </si>
  <si>
    <t>REVISIÓN DE ESTATUTOS DEL CONSORCIO TURÍSTICOA DEL PLAZAOLA</t>
  </si>
  <si>
    <t>Consorcio Turístico del Plazaola</t>
  </si>
  <si>
    <t>G-3</t>
  </si>
  <si>
    <t>CAMPAÑA DE CAPTACIÓN DE ASOCIADOS AL CONSORCIO TURÍSTICO DEL PLAZAOLA</t>
  </si>
  <si>
    <t>EMPODERAMIENTO Y FIDELIZACIÓN DE ASOCIADOS AL CONSORCIO TURÍSTICO DEL PLAZAOLA</t>
  </si>
  <si>
    <t>G-5</t>
  </si>
  <si>
    <t>MANTENIMIENTO DE INFRAESTRUCTURAS SUPRAMUNICIPALES EN BASABURUA</t>
  </si>
  <si>
    <t xml:space="preserve">Gobierno de Navarra </t>
  </si>
  <si>
    <t>GAIA</t>
  </si>
  <si>
    <t>Agencia de Desarrollo de Sakana</t>
  </si>
  <si>
    <t>Ultzamaldea</t>
  </si>
  <si>
    <t>RUTA AUTOGUIADA DE TORRES Y DEFENSAS DEL REINO DE NAVARRA EN PLAZAOLA (ITINERARIO CULTURAL)</t>
  </si>
  <si>
    <t>Ayuntamientos / Consorcio Turístico del Plazaola</t>
  </si>
  <si>
    <t>Ayuntamiento de Araiz</t>
  </si>
  <si>
    <t xml:space="preserve">MEJORA Y MUSEALIZACIÓN DE LA CUEVA TURÍSTICA DE MENDUKILO </t>
  </si>
  <si>
    <t>Ayuntamiento de Larraun</t>
  </si>
  <si>
    <t>PROYECTO BIRBIZI ULTZAMA</t>
  </si>
  <si>
    <t>PROYECTO BIRBIZI ORGI</t>
  </si>
  <si>
    <t>MEJORA DE LA ACOGIDA EN ACAMPADA.</t>
  </si>
  <si>
    <t>PARQUE ENCANTADO</t>
  </si>
  <si>
    <t>CENTRO DE INTERPRETACIÓN DE LA SETA</t>
  </si>
  <si>
    <t>50.000-80.000€</t>
  </si>
  <si>
    <t>80.000-130.000€</t>
  </si>
  <si>
    <t>Ultzama Fundazioa</t>
  </si>
  <si>
    <t>Ayuntamiento de Basaburua</t>
  </si>
  <si>
    <t>Ayuntamiento de Ultzama</t>
  </si>
  <si>
    <t>HABILITACIÓN MERENDEROS</t>
  </si>
  <si>
    <t>SENDERO INTERPRETATIVO DE USILLAGA</t>
  </si>
  <si>
    <t>EVENTOS EN BASABURUA</t>
  </si>
  <si>
    <t>IMPULSO GASTRONÓMICO LOCAL EN BASABURUA</t>
  </si>
  <si>
    <t>SENSIBILIZACIÓN PARA IMPULSAR EL TURISMO PATRIMONIAL</t>
  </si>
  <si>
    <t xml:space="preserve">Ayuntamiento de Basaburua </t>
  </si>
  <si>
    <t xml:space="preserve">Gobierno de Navarra, Ayuntamiento Basaburua, Concejos </t>
  </si>
  <si>
    <t>Comité Operativo UGET</t>
  </si>
  <si>
    <t>TELLERIA DE LEKUNBERRI</t>
  </si>
  <si>
    <t>PRODUCTO TURÍSTICO DE CICLOTURISMO EN PLAZAOLA</t>
  </si>
  <si>
    <t>ACTUACIONES ENTORNO ITXASPERRI</t>
  </si>
  <si>
    <t xml:space="preserve">PATRIMONIO NATURAL DE SAKANA </t>
  </si>
  <si>
    <t>RED DE SENDEROS Y CICLOTURISMO EN SAKANA</t>
  </si>
  <si>
    <t>Ayuntamientos</t>
  </si>
  <si>
    <t>Ayuntamiento de Arakil</t>
  </si>
  <si>
    <t>Mancomunidad de Sakana</t>
  </si>
  <si>
    <t>Ayuntamiento de LekunberriConsorcio Turístico del Plazaola</t>
  </si>
  <si>
    <t>MATERIAL PARA LA PROMOCIÓN TURÍSTICA</t>
  </si>
  <si>
    <t>ACTIVIDADES PARA LA PROMOCIÓN TURÍSTICA</t>
  </si>
  <si>
    <t>C-4</t>
  </si>
  <si>
    <t>PORTAL DE TURISMO DE ULTZAMA</t>
  </si>
  <si>
    <t>ACTUALIZACIÓN MAPA-GUÍA</t>
  </si>
  <si>
    <t>Consorcio turístico de Plazaola</t>
  </si>
  <si>
    <t>Ayuntamiento Valle de Ultzama</t>
  </si>
  <si>
    <t>CREACIÓN DE RED DE VISITAS A ACTIVIDADES DE BASABURUA</t>
  </si>
  <si>
    <t>LOCALIZACIÓN DE PUNTOS DE INTERÉS EN ULZAMALDEA</t>
  </si>
  <si>
    <t>Ayuntamiento de Basaburua y particulares</t>
  </si>
  <si>
    <t>ANÁLISIS ESTRATÉGICO Y GESTIÓN DE LA MARCA "PLAZAOLA"</t>
  </si>
  <si>
    <t>Ayuntamientos, concejos de Ultzamaldea</t>
  </si>
  <si>
    <t>P-1</t>
  </si>
  <si>
    <t>C-1</t>
  </si>
  <si>
    <t>P-2</t>
  </si>
  <si>
    <t>C-2</t>
  </si>
  <si>
    <t>P-21</t>
  </si>
  <si>
    <t>P-3</t>
  </si>
  <si>
    <t>OBSERVATORIO DEL CABLE DE LAS MALLOAK</t>
  </si>
  <si>
    <t>P-4</t>
  </si>
  <si>
    <t>Ayuntamientos Plazaola-Mendialdea</t>
  </si>
  <si>
    <t>P-5</t>
  </si>
  <si>
    <t xml:space="preserve"> SENDEROS DEL PLAZAOLA (SENDERISMO EN PLAZAOLA)</t>
  </si>
  <si>
    <t>P-6</t>
  </si>
  <si>
    <t>ACTIVIDADES EN EL MEDIO NATURAL DE BASABURUA</t>
  </si>
  <si>
    <t>P-7</t>
  </si>
  <si>
    <t>P-8</t>
  </si>
  <si>
    <t>P-9</t>
  </si>
  <si>
    <t>P-10</t>
  </si>
  <si>
    <t>P-11</t>
  </si>
  <si>
    <t>ADECUACIÓN DE ZONA DE BAÑO EN BASABURUA</t>
  </si>
  <si>
    <t>P-12</t>
  </si>
  <si>
    <t>EJECUTAR LA RUTA CICLABLE DE SAKAN</t>
  </si>
  <si>
    <t>P-14</t>
  </si>
  <si>
    <t>P-15</t>
  </si>
  <si>
    <t>CONEXIÓN DE SENDEROS EN ULTZAMALDEA</t>
  </si>
  <si>
    <t>P-18</t>
  </si>
  <si>
    <t>P-13</t>
  </si>
  <si>
    <t>P-19</t>
  </si>
  <si>
    <t>P-20</t>
  </si>
  <si>
    <t>P-23</t>
  </si>
  <si>
    <t>P-22</t>
  </si>
  <si>
    <t>P-24</t>
  </si>
  <si>
    <t>P-25</t>
  </si>
  <si>
    <t>P-26</t>
  </si>
  <si>
    <t>P-27</t>
  </si>
  <si>
    <t>C-3</t>
  </si>
  <si>
    <t>C-5</t>
  </si>
  <si>
    <t>fidelización</t>
  </si>
  <si>
    <t>digitalización</t>
  </si>
  <si>
    <t>senderismo</t>
  </si>
  <si>
    <t>cicloturismo</t>
  </si>
  <si>
    <t>PROYECTO PILOTO DE ACCESIBILIDAD UNIVERSAL EN LA VIA VERDE DE PLAZAOLA</t>
  </si>
  <si>
    <t>eventos</t>
  </si>
  <si>
    <t>marca</t>
  </si>
  <si>
    <t>mantenimiento</t>
  </si>
  <si>
    <t xml:space="preserve">estatutos </t>
  </si>
  <si>
    <t>DESARROLLO DE PRODUCTO</t>
  </si>
  <si>
    <t>economía circular</t>
  </si>
  <si>
    <t>patrimonio</t>
  </si>
  <si>
    <t>naturaleza</t>
  </si>
  <si>
    <t>accesibilidad</t>
  </si>
  <si>
    <t>infraestructuras</t>
  </si>
  <si>
    <t>gastronomia</t>
  </si>
  <si>
    <t>RED DE PUNTOS DE ACOGIDA (+ Proyecto para la adecación de la estación de Leitza)</t>
  </si>
  <si>
    <t>PROMOCION Y COMERCIALIZACIÓN</t>
  </si>
  <si>
    <t>F-1</t>
  </si>
  <si>
    <t>INCREMENTO DE RECURSOS PARA LA GESTIÓN DEL DESTINO TURÍSTICO</t>
  </si>
  <si>
    <t>O-1</t>
  </si>
  <si>
    <t>IMPULSAR EL TURISMO SOSTRENIBLE EN SAKANA</t>
  </si>
  <si>
    <t>O-2</t>
  </si>
  <si>
    <t>PROGRAMA DE SENSIBILIZACIÓN Y FORMACIÓN SOBRE ACCESIBILIDAD TURISTICA</t>
  </si>
  <si>
    <t>COLABORAR ACTIVAMENTE EN LA UNIDAD DE GESTIÓN TURÍSTICA "PLAZAOLA-SAKANA-ULTZAMA"</t>
  </si>
  <si>
    <t>IMPULSAR COLABORACIONES CON OTROS TERRITORIOS FUERA DE NAVARRA.</t>
  </si>
  <si>
    <t>IMPULSAR Y APOYAR LA PROFESIONALIZACIÓN, LA CAPACITACIÓN Y EL RELEVO EN LAS ACTIVIDADES DEL SECTOR. REALIZAR UN ESTUDIO DE NECESIDADES DE RELEVO.</t>
  </si>
  <si>
    <t>FINANCIACIÓN</t>
  </si>
  <si>
    <t>EVALUACIÓN Y SEGUIMIENTO</t>
  </si>
  <si>
    <t>OTROS</t>
  </si>
  <si>
    <t>ELABORAR UN INVENTARIO DEL PATRIMONIO MATERIAL E INMATERIAL DE SAKANA. Y ELABORACION DE NUEVOS PROYECTOS</t>
  </si>
  <si>
    <t>DESARROLLAR Y EJECUTAR UN PLAN DE MEJORA DE LAS INFRAESTRUCTURAS DE ARALAR, CONECTANDO CON EL VALLE DE SAKANA.</t>
  </si>
  <si>
    <t>: PONER EN VALOR LOS ROBLEDALES DE SAKANA, A TRAVÉS DE MEDIOS QUE PERMITAN SU INTERPRETACIÓN, POR EJEMPLO, MEDIOS DIGITALES.</t>
  </si>
  <si>
    <t>naturaleza, turismo sostenible</t>
  </si>
  <si>
    <t>COLABORACIÓN CON EL ÁREA DE AGROALIMENTACIÓN IMPULSAR LA OFERTA GASTRONÓMICA, BASADA EN PRODUCTOS LOCALES Y NATURALES, MEDIANTE FERIAS,</t>
  </si>
  <si>
    <t>PROMOVER LA MEJORA DE LAS CONDICIONES AMBIENTALES DEL RÍO, MEDIANTE ACTUACIONES CONCRETAS</t>
  </si>
  <si>
    <t>MEJORAR LA MOVILIDAD EN LA COMARCA, MEDIANTE LA ELABORACIÓN DE UN PLAN DE MOVILIDAD Y LA EJECUCIÓN DE ACTUACIONES</t>
  </si>
  <si>
    <t>infraestructuras, turismo sostenible</t>
  </si>
  <si>
    <t>INCORPORAR EN LOS DISEÑOS Y EN SU EJECUCIÓN ELEMENTOS DE INCLUSIÓN SOCIAL: IGUALDAD, ACCESIBILIDAD.</t>
  </si>
  <si>
    <t>REALIZAR EL SEGUIMIENTO Y MANTENIMIENTO DE LA RED DE SENDEROS DE SAKANA Y PROMOVER ACTIVIDADES DE ESCALADA</t>
  </si>
  <si>
    <t>PROMOVER ACTIVIDAD DE CICLISMO EN RUTA O CICLOTURISMO, APROVECHANDO LA PUESTA EN MARCHA DE LA RUTA CICLABLE: GUÍA DE RECORRIDOS ENTRE MUNICIPIOS, JORNADAS,….</t>
  </si>
  <si>
    <t>PLANIFICACIÓN Y EJECUCIÓN DE UN CENTRO DE BTT (CICLISMO DE MONTAÑA) CON SERVICIOS COMO RUTAS, ALQUILER DE BICICLETAS, DE GPS, LIMPIEZA DE BICICLETAS, DUCHAS,…</t>
  </si>
  <si>
    <t>PROMOVER LA ESTACIÓN DE TRAIL JUNTO CON LAS CARRERAS Y MARCHAS DE MONTAÑA Y SERVICIOS ASOCIADOS.</t>
  </si>
  <si>
    <t>SENDERO DE GRAN RECORRIDO GR®</t>
  </si>
  <si>
    <t>gastronomia, producto local</t>
  </si>
  <si>
    <t>CREACIÓN DE RED DE VISITAS GUIADAS (Dar a conocer los procesos de fabricación)</t>
  </si>
  <si>
    <t>ADECUACIÓN DE ZONA DE BAÑO</t>
  </si>
  <si>
    <t>80.000-130.000</t>
  </si>
  <si>
    <t>colaboración</t>
  </si>
  <si>
    <t>profesionalización</t>
  </si>
  <si>
    <t>DISEÑAR UNA ESTRATEGIA DE MARKETING, CON ESPECIAL ATENCIÓN AL MARKETING DIGITAL. ENFOQUE DE VENTA: EXPERIENCIAS TURÍSTICAS</t>
  </si>
  <si>
    <t>EJECUTAR LAS ACCIONES DE UN PLAN DE MARKETING: DIFUSIÓN DE LA MARCA, PÁGINA WEB, REDES SOCIALES, APP SAKANA</t>
  </si>
  <si>
    <t>MANTENIMIENTO DE INFRAESTRUCTURAS SUPRAMUNICIPALES.</t>
  </si>
  <si>
    <t>BUSCAR FINANCIACIÓN PARA ACOMETER LAS ACCIONES DISEÑADAS</t>
  </si>
  <si>
    <t>DISEÑAR UN SISTEMA DE EVALUACIÓN DE LOS RESULTADOS</t>
  </si>
  <si>
    <t>IDENTIFICAR LOS INDICADORES PARA REALIZAR EL SEGUIMIENTO</t>
  </si>
  <si>
    <t>SIG (SISTEMA DE INFORMACIÓN GEOGRÁFICA): SISTEMA DE GESTIÓN DE LA OFERTA TURÍSTICA DEL PLAZAOLA (RECURSOS, SERVICIOS, MANTENIMIENTO, PLANIFICACIÓN Y MONITOREO</t>
  </si>
  <si>
    <t xml:space="preserve">EVALUACIÓN Y SEGUIMIENTO </t>
  </si>
  <si>
    <t>LAN ILDOAK - EJES</t>
  </si>
  <si>
    <t>GOBERNANZA</t>
  </si>
  <si>
    <t>GAIA - TEMA</t>
  </si>
  <si>
    <t>EKINTZAK - ACTUACIONES</t>
  </si>
  <si>
    <t>SUSTATZAILEA - PROMOTOR</t>
  </si>
  <si>
    <t>visitas</t>
  </si>
  <si>
    <t>pagina web</t>
  </si>
  <si>
    <t>mapa</t>
  </si>
  <si>
    <t>marketing</t>
  </si>
  <si>
    <t>actividades</t>
  </si>
  <si>
    <t>materiales</t>
  </si>
  <si>
    <t>recursos</t>
  </si>
  <si>
    <t>busqueda financiación</t>
  </si>
  <si>
    <t>sistema de evaluación</t>
  </si>
  <si>
    <t>indicadores</t>
  </si>
  <si>
    <t>sistema de información</t>
  </si>
  <si>
    <t>turismo sostenible</t>
  </si>
  <si>
    <t>REVISIÓN DE ESTATUTOS DEL CONSORCIO TURÍSTICO DEL PLAZAOLA</t>
  </si>
  <si>
    <t>Eje2-DESARROLLO DE PRODUCTO</t>
  </si>
  <si>
    <t>1.1. Objetivo estratégico:Fortalecer la visión y el compromiso para la gestión turística conjunta de entidades locales, agentes y territorios.</t>
  </si>
  <si>
    <t>EJECUTAR LA RUTA CICLABLE DE SAKANA</t>
  </si>
  <si>
    <t>OBEJTIVOS ESTRATÉGICOS y ACTUACIONES</t>
  </si>
  <si>
    <t xml:space="preserve"> TEMA</t>
  </si>
  <si>
    <t>EJES NEXT</t>
  </si>
  <si>
    <t xml:space="preserve"> EJES PSTD</t>
  </si>
  <si>
    <r>
      <rPr>
        <b/>
        <sz val="12"/>
        <color theme="1"/>
        <rFont val="Arial Narrow"/>
        <family val="2"/>
      </rPr>
      <t xml:space="preserve">2.1.1. Desarrollar un producto integral de Cicloturismo (vía verde+BTT+carretera): </t>
    </r>
    <r>
      <rPr>
        <sz val="12"/>
        <color theme="1"/>
        <rFont val="Arial Narrow"/>
        <family val="2"/>
      </rPr>
      <t>ruta ciclable Sakana, red de puntos de acogida, centros BTT, Ultzama en bici por carretera, …</t>
    </r>
  </si>
  <si>
    <t>SENDEROS DEL PLAZAOLA (SENDERISMO EN PLAZAOLA)</t>
  </si>
  <si>
    <r>
      <rPr>
        <b/>
        <sz val="12"/>
        <color theme="1"/>
        <rFont val="Arial Narrow"/>
        <family val="2"/>
      </rPr>
      <t>2.1.2. Desarrollo del producto de Senderismo:</t>
    </r>
    <r>
      <rPr>
        <sz val="12"/>
        <color theme="1"/>
        <rFont val="Arial Narrow"/>
        <family val="2"/>
      </rPr>
      <t xml:space="preserve"> Red de senderos de Ultzama, Basaburua, Plazaola y Sakana; Tramos accesibles del Plazaola; Senderos interpretativos; Estación Trail (Carreras y marchas de montaña); Senderos de Gran Recorrido o GR; Localización de puntos de interés… </t>
    </r>
  </si>
  <si>
    <r>
      <rPr>
        <b/>
        <sz val="12"/>
        <color theme="1"/>
        <rFont val="Arial Narrow"/>
        <family val="2"/>
      </rPr>
      <t xml:space="preserve">2.1.4. Desarrollo producto Patrimonio: </t>
    </r>
    <r>
      <rPr>
        <sz val="12"/>
        <color theme="1"/>
        <rFont val="Arial Narrow"/>
        <family val="2"/>
      </rPr>
      <t>Elaborar un inventario del patrimonio material e inmaterial e integrar estos elementos en la oferta turística; Ruta autoguiada de torres y defensas del Reino de Navarra (itinerario cultural); San Miguel de Aralar; Zamartze; Observatorio del Cable de Malloak; Carnavales Rurales...</t>
    </r>
  </si>
  <si>
    <r>
      <rPr>
        <b/>
        <sz val="12"/>
        <color theme="1"/>
        <rFont val="Arial Narrow"/>
        <family val="2"/>
      </rPr>
      <t xml:space="preserve">2.1.3. Desarrollo del producto de Naturaleza: </t>
    </r>
    <r>
      <rPr>
        <sz val="12"/>
        <color theme="1"/>
        <rFont val="Arial Narrow"/>
        <family val="2"/>
      </rPr>
      <t>mejora y musealización de la cueva turística de Mendukilo, Centro de interpretación de la Seta; Parque Encantado, proyectos para la identificación y puesta en valor del patrimonio natural, poner en valor los robledales y bosques, a través de medios que permitan su interpretación (medios digitales), adecuación del rio para zona de baño</t>
    </r>
  </si>
  <si>
    <t>naturaleza, infraestructuras</t>
  </si>
  <si>
    <t>PONER EN VALOR LOS ROBLEDALES DE SAKANA, A TRAVÉS DE MEDIOS QUE PERMITAN SU INTERPRETACIÓN, POR EJEMPLO, MEDIOS DIGITALES.</t>
  </si>
  <si>
    <r>
      <rPr>
        <b/>
        <sz val="12"/>
        <color theme="1"/>
        <rFont val="Arial Narrow"/>
        <family val="2"/>
      </rPr>
      <t xml:space="preserve">2.1.5. Desarrollo producto Gastronomía: </t>
    </r>
    <r>
      <rPr>
        <sz val="12"/>
        <color theme="1"/>
        <rFont val="Arial Narrow"/>
        <family val="2"/>
      </rPr>
      <t>Puesta en valor de productos locales (ferias, jornadas, puntos de venta, visitas guiadas …). Comedores slow food.</t>
    </r>
  </si>
  <si>
    <t>Eje3-PROMOCION Y COMERCIALIZACIÓN</t>
  </si>
  <si>
    <t>1.1.3. Fomentar y apoyar la profesionalización, la capacitación y el relevo en las actividades del sector.</t>
  </si>
  <si>
    <t>1.1.4. Desarrollar colaboraciones con otros territorios fuera de Navarra.</t>
  </si>
  <si>
    <r>
      <t xml:space="preserve">3.1.1. Análisis, definición e implementación de un Plan de Marketing para la zona Plazaola-Sakana-Ultzamaldea: </t>
    </r>
    <r>
      <rPr>
        <sz val="12"/>
        <color theme="1"/>
        <rFont val="Arial Narrow"/>
        <family val="2"/>
      </rPr>
      <t>Análisis estratégico y gestión de la marca; Marketing digital; Difusión de la marca…</t>
    </r>
  </si>
  <si>
    <t>actividades, visitas</t>
  </si>
  <si>
    <t>Eje1-GOBERNANZA</t>
  </si>
  <si>
    <r>
      <t xml:space="preserve">1.1.2. Destinar recursos para la gestión de la UGET: </t>
    </r>
    <r>
      <rPr>
        <sz val="12"/>
        <color theme="1"/>
        <rFont val="Arial Narrow"/>
        <family val="2"/>
      </rPr>
      <t>persona coordinadora, comité técnico, mesa de turismo…</t>
    </r>
  </si>
  <si>
    <r>
      <t xml:space="preserve">5.1.1. Definir un sistema inteligente (digital) para la recogida de datos: </t>
    </r>
    <r>
      <rPr>
        <sz val="12"/>
        <color theme="1"/>
        <rFont val="Arial Narrow"/>
        <family val="2"/>
      </rPr>
      <t>Sistema de Información Geográfica. Sistema de gestión de la oferta turística (recursos, servicios, mantenimiento, planificación y monitoreo; Encuestas a visitantes; Seguimiento de web y redes; Conocer la capacidad de carga turística; Recoger datos sobre el retorno económico.</t>
    </r>
  </si>
  <si>
    <t>1.1.1. Compromiso (pacto) de entidades locales para la gestión turística.</t>
  </si>
  <si>
    <t xml:space="preserve">IMPULSAR EL TURISMO SOSTENIBLE </t>
  </si>
  <si>
    <r>
      <t xml:space="preserve">6.1.1. Definir y aplicar los parámetros de sostenibilidad y accesibilidad en la oferta turística de la zona: </t>
    </r>
    <r>
      <rPr>
        <sz val="12"/>
        <color theme="1"/>
        <rFont val="Arial Narrow"/>
        <family val="2"/>
      </rPr>
      <t>Actuaciones para impulsar el turismo sostenible; Plan de Movillidad; Proyecto para la accesibilidad universal en la Vía Verde de Plazaola;</t>
    </r>
  </si>
  <si>
    <r>
      <t xml:space="preserve">6.1.2. Desarrollo de mejora de infraestructuras en espacios turísticos: </t>
    </r>
    <r>
      <rPr>
        <sz val="12"/>
        <color theme="1"/>
        <rFont val="Arial Narrow"/>
        <family val="2"/>
      </rPr>
      <t>Actuaciones entorno Itxasperri; Mejoras en la conexión de Aralar y Sakana; Habilitación de merenderos, fuentes, servicios públicos, zonas de baño, etc.</t>
    </r>
  </si>
  <si>
    <t>PRESUPUESTO GLOBAL DEL PLAN 2022-2024</t>
  </si>
  <si>
    <t>3.1. Objetivo estratégico: Definir estrategia de Marketing para la promoción del destino Plazaola-Sakana-Ultzama</t>
  </si>
  <si>
    <r>
      <t xml:space="preserve">1.1.2. Destinar recursos para la gestión de la UGET: </t>
    </r>
    <r>
      <rPr>
        <sz val="14"/>
        <color theme="1"/>
        <rFont val="Arial Narrow"/>
        <family val="2"/>
      </rPr>
      <t>persona coordinadora, comité técnico, mesa de turismo…</t>
    </r>
  </si>
  <si>
    <r>
      <rPr>
        <b/>
        <sz val="14"/>
        <color theme="1"/>
        <rFont val="Arial Narrow"/>
        <family val="2"/>
      </rPr>
      <t xml:space="preserve">2.1.1. Desarrollar un producto integral de Cicloturismo (vía verde+BTT+carretera): </t>
    </r>
    <r>
      <rPr>
        <sz val="14"/>
        <color theme="1"/>
        <rFont val="Arial Narrow"/>
        <family val="2"/>
      </rPr>
      <t>ruta ciclable Sakana, red de puntos de acogida, centros BTT, Ultzama en bici por carretera, …</t>
    </r>
  </si>
  <si>
    <r>
      <rPr>
        <b/>
        <sz val="14"/>
        <color theme="1"/>
        <rFont val="Arial Narrow"/>
        <family val="2"/>
      </rPr>
      <t>2.1.2. Desarrollo del producto de Senderismo:</t>
    </r>
    <r>
      <rPr>
        <sz val="14"/>
        <color theme="1"/>
        <rFont val="Arial Narrow"/>
        <family val="2"/>
      </rPr>
      <t xml:space="preserve"> Red de senderos de Ultzama, Basaburua, Plazaola y Sakana; Tramos accesibles del Plazaola; Senderos interpretativos; Estación Trail (Carreras y marchas de montaña); Senderos de Gran Recorrido o GR; Localización de puntos de interés… </t>
    </r>
  </si>
  <si>
    <r>
      <rPr>
        <b/>
        <sz val="14"/>
        <color theme="1"/>
        <rFont val="Arial Narrow"/>
        <family val="2"/>
      </rPr>
      <t xml:space="preserve">2.1.3. Desarrollo del producto de Naturaleza: </t>
    </r>
    <r>
      <rPr>
        <sz val="14"/>
        <color theme="1"/>
        <rFont val="Arial Narrow"/>
        <family val="2"/>
      </rPr>
      <t>mejora y musealización de la cueva turística de Mendukilo, Centro de interpretación de la Seta; Parque Encantado, proyectos para la identificación y puesta en valor del patrimonio natural, poner en valor los robledales y bosques, a través de medios que permitan su interpretación (medios digitales), adecuación del rio para zona de baño</t>
    </r>
  </si>
  <si>
    <r>
      <rPr>
        <b/>
        <sz val="14"/>
        <color theme="1"/>
        <rFont val="Arial Narrow"/>
        <family val="2"/>
      </rPr>
      <t xml:space="preserve">2.1.4. Desarrollo producto Patrimonio: </t>
    </r>
    <r>
      <rPr>
        <sz val="14"/>
        <color theme="1"/>
        <rFont val="Arial Narrow"/>
        <family val="2"/>
      </rPr>
      <t>Elaborar un inventario del patrimonio material e inmaterial e integrar estos elementos en la oferta turística; Ruta autoguiada de torres y defensas del Reino de Navarra (itinerario cultural); San Miguel de Aralar; Zamartze; Observatorio del Cable de Malloak; Carnavales Rurales...</t>
    </r>
  </si>
  <si>
    <r>
      <rPr>
        <b/>
        <sz val="14"/>
        <color theme="1"/>
        <rFont val="Arial Narrow"/>
        <family val="2"/>
      </rPr>
      <t xml:space="preserve">2.1.5. Desarrollo producto Gastronomía: </t>
    </r>
    <r>
      <rPr>
        <sz val="14"/>
        <color theme="1"/>
        <rFont val="Arial Narrow"/>
        <family val="2"/>
      </rPr>
      <t>Puesta en valor de productos locales (ferias, jornadas, puntos de venta, visitas guiadas …). Comedores slow food.</t>
    </r>
  </si>
  <si>
    <r>
      <t xml:space="preserve">3.1.1. Análisis, definición e implementación de un Plan de Marketing para la zona Plazaola-Sakana-Ultzamaldea: </t>
    </r>
    <r>
      <rPr>
        <sz val="14"/>
        <color theme="1"/>
        <rFont val="Arial Narrow"/>
        <family val="2"/>
      </rPr>
      <t>Análisis estratégico y gestión de la marca; Marketing digital; Difusión de la marca…</t>
    </r>
  </si>
  <si>
    <t>1.1.5. Búsqueda de financiación para proyectos.</t>
  </si>
  <si>
    <t>Búsqueda de financiación para proyectos: Trabajar alianzas para proyectos comunes (Plazaola-Sakana, Dip.Gipuzkoa, Nasuvinsa, Fed.Montaña, …); Buscar patrocinio para pruebas deportivas; Convocatorias Europeas y Estatales…</t>
  </si>
  <si>
    <t>Compromiso (pacto) de entidades locales para la gestión turística: Partida de Turismo en los presupuestoa anuales. Compromiso de todas las entidades locales (ayuntamientos, concejos…) para destinar un porcentaje (x por cada habitante).</t>
  </si>
  <si>
    <t xml:space="preserve">Eje4-EVALUACIÓN Y SEGUIMIENTO </t>
  </si>
  <si>
    <t>Eje5-OTROS</t>
  </si>
  <si>
    <t>4.1. Objetivo estratégico: Creación de un Observatorio en la Mesa de Turismo.</t>
  </si>
  <si>
    <t>5.1. Objetivo estratégico: Trabajar la sostenibilidad, accesibilidad y la digitalización como ejes transversales.</t>
  </si>
  <si>
    <t xml:space="preserve">OBEJTIVOS ESTRATÉGICOS </t>
  </si>
  <si>
    <t>Fortalecer la visión y el compromiso para la gestión turística conjunta de entidades locales, agentes y territorios.</t>
  </si>
  <si>
    <t>Impulso del Turismo Deportivo, con Cicloturismo y Senderismo como productos motor, para dar a conocer la zona y potenciar todos los recursos.</t>
  </si>
  <si>
    <t>Creación de un Observatorio en la Mesa de Turismo.</t>
  </si>
  <si>
    <t>Trabajar la sostenibilidad, accesibilidad y la digitalización como ejes transversales.</t>
  </si>
  <si>
    <t>Definir estrategia de Marketing para la promoción del destino Plazaola-Sakana-Ultzama.</t>
  </si>
  <si>
    <r>
      <t xml:space="preserve">4.1.1. Definir un sistema inteligente (digital) para la recogida de datos: </t>
    </r>
    <r>
      <rPr>
        <sz val="14"/>
        <color theme="1"/>
        <rFont val="Arial Narrow"/>
        <family val="2"/>
      </rPr>
      <t>Sistema de Información Geográfica. Sistema de gestión de la oferta turística (recursos, servicios, mantenimiento, planificación y monitoreo; Encuestas a visitantes; Seguimiento de web y redes; Conocer la capacidad de carga turística; Recoger datos sobre el retorno económico.</t>
    </r>
  </si>
  <si>
    <r>
      <t xml:space="preserve">5.1.1. Definir y aplicar los parámetros de sostenibilidad y accesibilidad en la oferta turística de la zona: </t>
    </r>
    <r>
      <rPr>
        <sz val="14"/>
        <color theme="1"/>
        <rFont val="Arial Narrow"/>
        <family val="2"/>
      </rPr>
      <t>Actuaciones para impulsar el turismo sostenible; Plan de Movillidad; Proyecto para la accesibilidad universal en la Vía Verde de Plazaola;</t>
    </r>
  </si>
  <si>
    <r>
      <t xml:space="preserve">5.1.2. Desarrollo de mejora de infraestructuras en espacios turísticos: </t>
    </r>
    <r>
      <rPr>
        <sz val="14"/>
        <color theme="1"/>
        <rFont val="Arial Narrow"/>
        <family val="2"/>
      </rPr>
      <t>Actuaciones entorno Itxasperri; Mejoras en la conexión de Aralar y Sakana; Habilitación de merenderos, fuentes, servicios públicos, zonas de baño, etc.</t>
    </r>
  </si>
  <si>
    <t>Compromiso (pacto) de entidades locales para la gestión turística: Partida de Turismo en los presupuestos anuales. Compromiso de todas las entidades locales (ayuntamientos, concejos…) para destinar un porcentaje (x por cada habitante).</t>
  </si>
  <si>
    <t>2.1. Objetivo estratégico: Impulso del Turismo de Naturaleza, con Cicloturismo y Senderismo como producto tractor, para dar a conocer la zona y potenciar todos los recursos.</t>
  </si>
  <si>
    <t>DESARROLLAR Y EJECUTAR UN PLAN DE MEJORA DE LAS INFRAESTRUCTURAS DE ARALAR, CONECTANDO CON EL VALLE DE SAKANA</t>
  </si>
  <si>
    <r>
      <t xml:space="preserve">3.1.2. Difusión de recursos para la promoción y comercialización: </t>
    </r>
    <r>
      <rPr>
        <sz val="14"/>
        <color theme="1"/>
        <rFont val="Arial Narrow"/>
        <family val="2"/>
      </rPr>
      <t>Página web Plazaola-Sakana-Ultzamaldea; Puntos de Información Turística (1 en Ultzama, 1 en Basaburua, 1 en Leitza, 2 en Sakana); App de Plazaola-Sakana-Ultzamaldea (mapas, itinerarios, productos, servicios, restaurantes, alojamientos, agenda de eventos…); Ferias especializadas (turismo naturaleza)</t>
    </r>
  </si>
  <si>
    <r>
      <t xml:space="preserve">3.1.2. Difusión de recursos para la promoción y comercialización: </t>
    </r>
    <r>
      <rPr>
        <sz val="12"/>
        <color theme="1"/>
        <rFont val="Arial Narrow"/>
        <family val="2"/>
      </rPr>
      <t>Página web Plazaola-Sakana-Ultzamaldea; Puntos de Información Turística (1 en Ultzama, 1 en Basaburua, 1 en Leitza, 2 en Sakana); App de Plazaola-Sakana-Ultzamaldea (mapas, itinerarios, productos, servicios, restaurantes, alojamientos, agenda de eventos…); Ferias especializadas (turismo naturaleza)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</si>
</sst>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  <scheme val="minor"/>
    </font>
    <font>
      <b/>
      <sz val="9"/>
      <color indexed="81"/>
      <name val="Tahoma"/>
      <charset val="1"/>
    </font>
    <font>
      <b/>
      <sz val="14"/>
      <color theme="1"/>
      <name val="Arial Narrow"/>
      <family val="2"/>
    </font>
    <font>
      <b/>
      <sz val="14"/>
      <color theme="0"/>
      <name val="Arial Narrow"/>
      <family val="2"/>
    </font>
    <font>
      <sz val="14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2" fillId="0" borderId="1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3" fontId="2" fillId="0" borderId="1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 wrapText="1"/>
    </xf>
    <xf numFmtId="3" fontId="2" fillId="4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 wrapText="1"/>
    </xf>
    <xf numFmtId="3" fontId="2" fillId="4" borderId="22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1" fillId="3" borderId="0" xfId="0" applyFont="1" applyFill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2" fillId="3" borderId="0" xfId="0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/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3" fontId="6" fillId="3" borderId="8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8" fillId="5" borderId="10" xfId="0" applyFont="1" applyFill="1" applyBorder="1"/>
    <xf numFmtId="0" fontId="8" fillId="0" borderId="1" xfId="0" applyFont="1" applyBorder="1"/>
    <xf numFmtId="0" fontId="8" fillId="5" borderId="11" xfId="0" applyFont="1" applyFill="1" applyBorder="1"/>
    <xf numFmtId="0" fontId="8" fillId="0" borderId="10" xfId="0" applyFont="1" applyBorder="1"/>
    <xf numFmtId="0" fontId="8" fillId="0" borderId="11" xfId="0" applyFont="1" applyBorder="1"/>
    <xf numFmtId="0" fontId="8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6" fillId="3" borderId="15" xfId="0" applyFont="1" applyFill="1" applyBorder="1" applyAlignment="1">
      <alignment horizontal="left" vertical="center" wrapText="1"/>
    </xf>
    <xf numFmtId="3" fontId="6" fillId="3" borderId="4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/>
    <xf numFmtId="0" fontId="8" fillId="0" borderId="3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 vertical="center" wrapText="1"/>
    </xf>
    <xf numFmtId="3" fontId="6" fillId="4" borderId="2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8" fillId="3" borderId="0" xfId="0" applyFont="1" applyFill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/>
    </xf>
    <xf numFmtId="0" fontId="8" fillId="0" borderId="33" xfId="0" applyFont="1" applyBorder="1"/>
    <xf numFmtId="0" fontId="8" fillId="0" borderId="5" xfId="0" applyFont="1" applyBorder="1"/>
    <xf numFmtId="0" fontId="8" fillId="5" borderId="34" xfId="0" applyFont="1" applyFill="1" applyBorder="1"/>
    <xf numFmtId="0" fontId="6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left" vertical="center" wrapText="1"/>
    </xf>
    <xf numFmtId="3" fontId="2" fillId="4" borderId="14" xfId="0" applyNumberFormat="1" applyFont="1" applyFill="1" applyBorder="1" applyAlignment="1">
      <alignment horizontal="center" vertical="center"/>
    </xf>
    <xf numFmtId="0" fontId="1" fillId="6" borderId="0" xfId="0" applyFont="1" applyFill="1"/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</cellXfs>
  <cellStyles count="1">
    <cellStyle name="Normala" xfId="0" builtinId="0"/>
  </cellStyles>
  <dxfs count="0"/>
  <tableStyles count="0" defaultTableStyle="TableStyleMedium2" defaultPivotStyle="PivotStyleLight16"/>
  <colors>
    <mruColors>
      <color rgb="FF15F32A"/>
      <color rgb="FF0F6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zoomScale="91" zoomScaleNormal="91" workbookViewId="0">
      <pane ySplit="1" topLeftCell="A56" activePane="bottomLeft" state="frozen"/>
      <selection pane="bottomLeft" activeCell="P28" sqref="P28"/>
    </sheetView>
  </sheetViews>
  <sheetFormatPr defaultColWidth="9.109375" defaultRowHeight="18" outlineLevelRow="5" x14ac:dyDescent="0.35"/>
  <cols>
    <col min="1" max="1" width="28.6640625" style="72" customWidth="1"/>
    <col min="2" max="2" width="84.33203125" style="150" customWidth="1"/>
    <col min="3" max="3" width="26.33203125" style="151" hidden="1" customWidth="1"/>
    <col min="4" max="4" width="30.6640625" style="151" hidden="1" customWidth="1"/>
    <col min="5" max="5" width="14.88671875" style="152" hidden="1" customWidth="1"/>
    <col min="6" max="6" width="4" style="96" customWidth="1"/>
    <col min="7" max="7" width="3.88671875" style="96" customWidth="1"/>
    <col min="8" max="8" width="4.109375" style="96" customWidth="1"/>
    <col min="9" max="9" width="4" style="96" customWidth="1"/>
    <col min="10" max="16384" width="9.109375" style="1"/>
  </cols>
  <sheetData>
    <row r="1" spans="1:9" ht="38.25" customHeight="1" thickBot="1" x14ac:dyDescent="0.35">
      <c r="A1" s="13" t="s">
        <v>182</v>
      </c>
      <c r="B1" s="94" t="s">
        <v>179</v>
      </c>
      <c r="C1" s="93" t="s">
        <v>180</v>
      </c>
      <c r="D1" s="93" t="s">
        <v>162</v>
      </c>
      <c r="E1" s="95" t="s">
        <v>2</v>
      </c>
      <c r="F1" s="186" t="s">
        <v>181</v>
      </c>
      <c r="G1" s="187"/>
      <c r="H1" s="187"/>
      <c r="I1" s="187"/>
    </row>
    <row r="2" spans="1:9" ht="36" x14ac:dyDescent="0.3">
      <c r="A2" s="184" t="s">
        <v>196</v>
      </c>
      <c r="B2" s="97" t="s">
        <v>177</v>
      </c>
      <c r="C2" s="98"/>
      <c r="D2" s="99"/>
      <c r="E2" s="100">
        <f>SUM(E3:E7)</f>
        <v>169000</v>
      </c>
      <c r="F2" s="101">
        <v>1</v>
      </c>
      <c r="G2" s="102">
        <v>2</v>
      </c>
      <c r="H2" s="102">
        <v>3</v>
      </c>
      <c r="I2" s="103">
        <v>4</v>
      </c>
    </row>
    <row r="3" spans="1:9" outlineLevel="1" x14ac:dyDescent="0.35">
      <c r="A3" s="184"/>
      <c r="B3" s="104" t="s">
        <v>199</v>
      </c>
      <c r="C3" s="105"/>
      <c r="D3" s="106"/>
      <c r="E3" s="107">
        <v>5000</v>
      </c>
      <c r="F3" s="108"/>
      <c r="G3" s="109"/>
      <c r="H3" s="109"/>
      <c r="I3" s="110"/>
    </row>
    <row r="4" spans="1:9" ht="36" outlineLevel="1" x14ac:dyDescent="0.35">
      <c r="A4" s="184"/>
      <c r="B4" s="104" t="s">
        <v>205</v>
      </c>
      <c r="C4" s="105"/>
      <c r="D4" s="106"/>
      <c r="E4" s="107">
        <f>50000+E17</f>
        <v>80000</v>
      </c>
      <c r="F4" s="111"/>
      <c r="G4" s="109"/>
      <c r="H4" s="109"/>
      <c r="I4" s="110"/>
    </row>
    <row r="5" spans="1:9" ht="36" outlineLevel="1" x14ac:dyDescent="0.35">
      <c r="A5" s="184"/>
      <c r="B5" s="104" t="s">
        <v>192</v>
      </c>
      <c r="C5" s="105"/>
      <c r="D5" s="106"/>
      <c r="E5" s="107">
        <f>E15+E19</f>
        <v>27000</v>
      </c>
      <c r="F5" s="111"/>
      <c r="G5" s="109"/>
      <c r="H5" s="109"/>
      <c r="I5" s="110"/>
    </row>
    <row r="6" spans="1:9" outlineLevel="1" x14ac:dyDescent="0.35">
      <c r="A6" s="184"/>
      <c r="B6" s="104" t="s">
        <v>193</v>
      </c>
      <c r="C6" s="105"/>
      <c r="D6" s="106"/>
      <c r="E6" s="107">
        <f>E18+12000</f>
        <v>32000</v>
      </c>
      <c r="F6" s="111"/>
      <c r="G6" s="109"/>
      <c r="H6" s="109"/>
      <c r="I6" s="110"/>
    </row>
    <row r="7" spans="1:9" outlineLevel="1" x14ac:dyDescent="0.35">
      <c r="A7" s="184"/>
      <c r="B7" s="165" t="s">
        <v>212</v>
      </c>
      <c r="C7" s="166"/>
      <c r="D7" s="138"/>
      <c r="E7" s="167">
        <v>25000</v>
      </c>
      <c r="F7" s="168"/>
      <c r="G7" s="169"/>
      <c r="H7" s="169"/>
      <c r="I7" s="170"/>
    </row>
    <row r="8" spans="1:9" ht="54" hidden="1" outlineLevel="2" x14ac:dyDescent="0.35">
      <c r="A8" s="184"/>
      <c r="B8" s="106" t="s">
        <v>228</v>
      </c>
      <c r="C8" s="137"/>
      <c r="D8" s="138"/>
      <c r="E8" s="139"/>
      <c r="F8" s="111"/>
      <c r="G8" s="109"/>
      <c r="H8" s="109"/>
      <c r="I8" s="110"/>
    </row>
    <row r="9" spans="1:9" ht="54" hidden="1" outlineLevel="2" x14ac:dyDescent="0.35">
      <c r="A9" s="184"/>
      <c r="B9" s="140" t="s">
        <v>213</v>
      </c>
      <c r="C9" s="137"/>
      <c r="D9" s="138"/>
      <c r="E9" s="139"/>
      <c r="F9" s="111"/>
      <c r="G9" s="109"/>
      <c r="H9" s="109"/>
      <c r="I9" s="110"/>
    </row>
    <row r="10" spans="1:9" hidden="1" outlineLevel="2" x14ac:dyDescent="0.35">
      <c r="A10" s="184"/>
      <c r="B10" s="140" t="s">
        <v>119</v>
      </c>
      <c r="C10" s="137" t="s">
        <v>169</v>
      </c>
      <c r="D10" s="138" t="s">
        <v>50</v>
      </c>
      <c r="E10" s="137"/>
      <c r="F10" s="111"/>
      <c r="G10" s="109"/>
      <c r="H10" s="109"/>
      <c r="I10" s="110"/>
    </row>
    <row r="11" spans="1:9" hidden="1" outlineLevel="2" x14ac:dyDescent="0.35">
      <c r="A11" s="184"/>
      <c r="B11" s="140" t="s">
        <v>153</v>
      </c>
      <c r="C11" s="137" t="s">
        <v>170</v>
      </c>
      <c r="D11" s="138"/>
      <c r="E11" s="137"/>
      <c r="F11" s="111"/>
      <c r="G11" s="109"/>
      <c r="H11" s="109"/>
      <c r="I11" s="110"/>
    </row>
    <row r="12" spans="1:9" ht="15.6" hidden="1" customHeight="1" outlineLevel="2" x14ac:dyDescent="0.35">
      <c r="A12" s="184"/>
      <c r="B12" s="106" t="s">
        <v>8</v>
      </c>
      <c r="C12" s="105" t="s">
        <v>101</v>
      </c>
      <c r="D12" s="106" t="s">
        <v>10</v>
      </c>
      <c r="E12" s="107"/>
      <c r="F12" s="111"/>
      <c r="G12" s="109"/>
      <c r="H12" s="109"/>
      <c r="I12" s="112"/>
    </row>
    <row r="13" spans="1:9" ht="15.6" hidden="1" customHeight="1" outlineLevel="2" x14ac:dyDescent="0.35">
      <c r="A13" s="184"/>
      <c r="B13" s="106" t="s">
        <v>175</v>
      </c>
      <c r="C13" s="105" t="s">
        <v>108</v>
      </c>
      <c r="D13" s="106" t="s">
        <v>10</v>
      </c>
      <c r="E13" s="107"/>
      <c r="F13" s="111"/>
      <c r="G13" s="109"/>
      <c r="H13" s="109"/>
      <c r="I13" s="112"/>
    </row>
    <row r="14" spans="1:9" ht="15.6" hidden="1" customHeight="1" outlineLevel="2" x14ac:dyDescent="0.35">
      <c r="A14" s="184"/>
      <c r="B14" s="106" t="s">
        <v>12</v>
      </c>
      <c r="C14" s="105" t="s">
        <v>100</v>
      </c>
      <c r="D14" s="106" t="s">
        <v>10</v>
      </c>
      <c r="E14" s="107"/>
      <c r="F14" s="111"/>
      <c r="G14" s="109"/>
      <c r="H14" s="109"/>
      <c r="I14" s="112"/>
    </row>
    <row r="15" spans="1:9" ht="15.6" hidden="1" customHeight="1" outlineLevel="2" x14ac:dyDescent="0.35">
      <c r="A15" s="184"/>
      <c r="B15" s="106" t="s">
        <v>13</v>
      </c>
      <c r="C15" s="105" t="s">
        <v>100</v>
      </c>
      <c r="D15" s="106" t="s">
        <v>10</v>
      </c>
      <c r="E15" s="107">
        <v>15000</v>
      </c>
      <c r="F15" s="111"/>
      <c r="G15" s="109"/>
      <c r="H15" s="109"/>
      <c r="I15" s="112"/>
    </row>
    <row r="16" spans="1:9" ht="15.6" hidden="1" customHeight="1" outlineLevel="2" x14ac:dyDescent="0.35">
      <c r="A16" s="184"/>
      <c r="B16" s="106" t="s">
        <v>15</v>
      </c>
      <c r="C16" s="105" t="s">
        <v>107</v>
      </c>
      <c r="D16" s="106" t="s">
        <v>16</v>
      </c>
      <c r="E16" s="107">
        <v>30000</v>
      </c>
      <c r="F16" s="111"/>
      <c r="G16" s="109"/>
      <c r="H16" s="109"/>
      <c r="I16" s="112"/>
    </row>
    <row r="17" spans="1:9" ht="15.6" hidden="1" customHeight="1" outlineLevel="2" x14ac:dyDescent="0.35">
      <c r="A17" s="184"/>
      <c r="B17" s="106" t="s">
        <v>124</v>
      </c>
      <c r="C17" s="105" t="s">
        <v>148</v>
      </c>
      <c r="D17" s="106"/>
      <c r="E17" s="107">
        <v>30000</v>
      </c>
      <c r="F17" s="111"/>
      <c r="G17" s="109"/>
      <c r="H17" s="109"/>
      <c r="I17" s="112"/>
    </row>
    <row r="18" spans="1:9" ht="15.6" hidden="1" customHeight="1" outlineLevel="2" x14ac:dyDescent="0.35">
      <c r="A18" s="184"/>
      <c r="B18" s="106" t="s">
        <v>125</v>
      </c>
      <c r="C18" s="105" t="s">
        <v>148</v>
      </c>
      <c r="D18" s="106"/>
      <c r="E18" s="107">
        <v>20000</v>
      </c>
      <c r="F18" s="111"/>
      <c r="G18" s="109"/>
      <c r="H18" s="109"/>
      <c r="I18" s="112"/>
    </row>
    <row r="19" spans="1:9" ht="31.2" hidden="1" customHeight="1" outlineLevel="2" x14ac:dyDescent="0.35">
      <c r="A19" s="184"/>
      <c r="B19" s="106" t="s">
        <v>126</v>
      </c>
      <c r="C19" s="105" t="s">
        <v>149</v>
      </c>
      <c r="D19" s="106"/>
      <c r="E19" s="107">
        <v>12000</v>
      </c>
      <c r="F19" s="111"/>
      <c r="G19" s="109"/>
      <c r="H19" s="109"/>
      <c r="I19" s="112"/>
    </row>
    <row r="20" spans="1:9" ht="18.600000000000001" outlineLevel="1" collapsed="1" thickBot="1" x14ac:dyDescent="0.4">
      <c r="A20" s="185"/>
      <c r="B20" s="113"/>
      <c r="C20" s="114"/>
      <c r="D20" s="113"/>
      <c r="E20" s="115"/>
      <c r="F20" s="116"/>
      <c r="G20" s="117"/>
      <c r="H20" s="117"/>
      <c r="I20" s="118"/>
    </row>
    <row r="21" spans="1:9" ht="54.6" thickBot="1" x14ac:dyDescent="0.35">
      <c r="A21" s="188" t="s">
        <v>176</v>
      </c>
      <c r="B21" s="119" t="s">
        <v>229</v>
      </c>
      <c r="C21" s="120"/>
      <c r="D21" s="120"/>
      <c r="E21" s="100">
        <f>E22+E28+E36+E45+E51</f>
        <v>4808800</v>
      </c>
      <c r="F21" s="101">
        <v>1</v>
      </c>
      <c r="G21" s="102">
        <v>2</v>
      </c>
      <c r="H21" s="102">
        <v>3</v>
      </c>
      <c r="I21" s="103">
        <v>4</v>
      </c>
    </row>
    <row r="22" spans="1:9" ht="54" outlineLevel="1" x14ac:dyDescent="0.35">
      <c r="A22" s="184"/>
      <c r="B22" s="106" t="s">
        <v>206</v>
      </c>
      <c r="C22" s="105"/>
      <c r="D22" s="121"/>
      <c r="E22" s="107">
        <f>SUM(E23:E27)</f>
        <v>2140000</v>
      </c>
      <c r="F22" s="108"/>
      <c r="G22" s="109"/>
      <c r="H22" s="109"/>
      <c r="I22" s="110"/>
    </row>
    <row r="23" spans="1:9" hidden="1" outlineLevel="2" x14ac:dyDescent="0.35">
      <c r="A23" s="184"/>
      <c r="B23" s="106" t="s">
        <v>44</v>
      </c>
      <c r="C23" s="122" t="s">
        <v>103</v>
      </c>
      <c r="D23" s="121" t="s">
        <v>10</v>
      </c>
      <c r="E23" s="107">
        <v>20000</v>
      </c>
      <c r="F23" s="111"/>
      <c r="G23" s="109"/>
      <c r="H23" s="109"/>
      <c r="I23" s="110"/>
    </row>
    <row r="24" spans="1:9" ht="36" hidden="1" outlineLevel="2" x14ac:dyDescent="0.35">
      <c r="A24" s="184"/>
      <c r="B24" s="106" t="s">
        <v>178</v>
      </c>
      <c r="C24" s="105" t="s">
        <v>103</v>
      </c>
      <c r="D24" s="106" t="s">
        <v>18</v>
      </c>
      <c r="E24" s="107">
        <v>2000000</v>
      </c>
      <c r="F24" s="111"/>
      <c r="G24" s="109"/>
      <c r="H24" s="109"/>
      <c r="I24" s="110"/>
    </row>
    <row r="25" spans="1:9" ht="23.4" hidden="1" customHeight="1" outlineLevel="2" x14ac:dyDescent="0.35">
      <c r="A25" s="184"/>
      <c r="B25" s="106" t="s">
        <v>116</v>
      </c>
      <c r="C25" s="105" t="s">
        <v>103</v>
      </c>
      <c r="D25" s="106" t="s">
        <v>72</v>
      </c>
      <c r="E25" s="107"/>
      <c r="F25" s="111"/>
      <c r="G25" s="109"/>
      <c r="H25" s="109"/>
      <c r="I25" s="110"/>
    </row>
    <row r="26" spans="1:9" ht="23.4" hidden="1" customHeight="1" outlineLevel="2" x14ac:dyDescent="0.35">
      <c r="A26" s="184"/>
      <c r="B26" s="106" t="s">
        <v>140</v>
      </c>
      <c r="C26" s="105" t="s">
        <v>103</v>
      </c>
      <c r="D26" s="106" t="s">
        <v>18</v>
      </c>
      <c r="E26" s="107">
        <v>20000</v>
      </c>
      <c r="F26" s="111"/>
      <c r="G26" s="109"/>
      <c r="H26" s="109"/>
      <c r="I26" s="110"/>
    </row>
    <row r="27" spans="1:9" ht="30.75" hidden="1" customHeight="1" outlineLevel="2" x14ac:dyDescent="0.35">
      <c r="A27" s="184"/>
      <c r="B27" s="106" t="s">
        <v>141</v>
      </c>
      <c r="C27" s="105" t="s">
        <v>103</v>
      </c>
      <c r="D27" s="106" t="s">
        <v>18</v>
      </c>
      <c r="E27" s="107">
        <v>100000</v>
      </c>
      <c r="F27" s="111"/>
      <c r="G27" s="109"/>
      <c r="H27" s="109"/>
      <c r="I27" s="110"/>
    </row>
    <row r="28" spans="1:9" ht="72" outlineLevel="1" collapsed="1" x14ac:dyDescent="0.35">
      <c r="A28" s="184"/>
      <c r="B28" s="106" t="s">
        <v>207</v>
      </c>
      <c r="C28" s="105"/>
      <c r="D28" s="106"/>
      <c r="E28" s="107">
        <f>SUM(E29:E35)</f>
        <v>969800</v>
      </c>
      <c r="F28" s="108"/>
      <c r="G28" s="109"/>
      <c r="H28" s="109"/>
      <c r="I28" s="110"/>
    </row>
    <row r="29" spans="1:9" hidden="1" outlineLevel="3" x14ac:dyDescent="0.35">
      <c r="A29" s="184"/>
      <c r="B29" s="106" t="s">
        <v>184</v>
      </c>
      <c r="C29" s="105" t="s">
        <v>102</v>
      </c>
      <c r="D29" s="106" t="s">
        <v>10</v>
      </c>
      <c r="E29" s="107">
        <v>626000</v>
      </c>
      <c r="F29" s="111"/>
      <c r="G29" s="109"/>
      <c r="H29" s="109"/>
      <c r="I29" s="110"/>
    </row>
    <row r="30" spans="1:9" hidden="1" outlineLevel="3" x14ac:dyDescent="0.35">
      <c r="A30" s="184"/>
      <c r="B30" s="106" t="s">
        <v>143</v>
      </c>
      <c r="C30" s="105" t="s">
        <v>102</v>
      </c>
      <c r="D30" s="106" t="s">
        <v>10</v>
      </c>
      <c r="E30" s="107"/>
      <c r="F30" s="111"/>
      <c r="G30" s="109"/>
      <c r="H30" s="109"/>
      <c r="I30" s="110"/>
    </row>
    <row r="31" spans="1:9" ht="36" hidden="1" outlineLevel="3" x14ac:dyDescent="0.35">
      <c r="A31" s="184"/>
      <c r="B31" s="106" t="s">
        <v>142</v>
      </c>
      <c r="C31" s="105" t="s">
        <v>102</v>
      </c>
      <c r="D31" s="106" t="s">
        <v>18</v>
      </c>
      <c r="E31" s="107">
        <v>60000</v>
      </c>
      <c r="F31" s="111"/>
      <c r="G31" s="109"/>
      <c r="H31" s="109"/>
      <c r="I31" s="110"/>
    </row>
    <row r="32" spans="1:9" hidden="1" outlineLevel="3" x14ac:dyDescent="0.35">
      <c r="A32" s="184"/>
      <c r="B32" s="106" t="s">
        <v>47</v>
      </c>
      <c r="C32" s="105" t="s">
        <v>102</v>
      </c>
      <c r="D32" s="106" t="s">
        <v>50</v>
      </c>
      <c r="E32" s="107">
        <v>200000</v>
      </c>
      <c r="F32" s="111"/>
      <c r="G32" s="109"/>
      <c r="H32" s="109"/>
      <c r="I32" s="110"/>
    </row>
    <row r="33" spans="1:9" ht="36" hidden="1" outlineLevel="3" x14ac:dyDescent="0.35">
      <c r="A33" s="184"/>
      <c r="B33" s="106" t="s">
        <v>139</v>
      </c>
      <c r="C33" s="105" t="s">
        <v>102</v>
      </c>
      <c r="D33" s="106" t="s">
        <v>50</v>
      </c>
      <c r="E33" s="107">
        <v>20000</v>
      </c>
      <c r="F33" s="111"/>
      <c r="G33" s="109"/>
      <c r="H33" s="109"/>
      <c r="I33" s="110"/>
    </row>
    <row r="34" spans="1:9" hidden="1" outlineLevel="3" x14ac:dyDescent="0.35">
      <c r="A34" s="184"/>
      <c r="B34" s="106" t="s">
        <v>87</v>
      </c>
      <c r="C34" s="105" t="s">
        <v>102</v>
      </c>
      <c r="D34" s="106" t="s">
        <v>19</v>
      </c>
      <c r="E34" s="107">
        <v>3000</v>
      </c>
      <c r="F34" s="111"/>
      <c r="G34" s="109"/>
      <c r="H34" s="109"/>
      <c r="I34" s="110"/>
    </row>
    <row r="35" spans="1:9" hidden="1" outlineLevel="3" x14ac:dyDescent="0.35">
      <c r="A35" s="184"/>
      <c r="B35" s="106" t="s">
        <v>36</v>
      </c>
      <c r="C35" s="105" t="s">
        <v>102</v>
      </c>
      <c r="D35" s="106" t="s">
        <v>34</v>
      </c>
      <c r="E35" s="107">
        <v>60800</v>
      </c>
      <c r="F35" s="111"/>
      <c r="G35" s="109"/>
      <c r="H35" s="109"/>
      <c r="I35" s="110"/>
    </row>
    <row r="36" spans="1:9" ht="90" outlineLevel="1" collapsed="1" x14ac:dyDescent="0.35">
      <c r="A36" s="184"/>
      <c r="B36" s="106" t="s">
        <v>208</v>
      </c>
      <c r="C36" s="105"/>
      <c r="D36" s="106"/>
      <c r="E36" s="107">
        <f>SUM(E37:E44)</f>
        <v>1347000</v>
      </c>
      <c r="F36" s="108"/>
      <c r="G36" s="109"/>
      <c r="H36" s="109"/>
      <c r="I36" s="110"/>
    </row>
    <row r="37" spans="1:9" hidden="1" outlineLevel="2" x14ac:dyDescent="0.35">
      <c r="A37" s="184"/>
      <c r="B37" s="106" t="s">
        <v>23</v>
      </c>
      <c r="C37" s="105" t="s">
        <v>112</v>
      </c>
      <c r="D37" s="106" t="s">
        <v>24</v>
      </c>
      <c r="E37" s="107">
        <v>240000</v>
      </c>
      <c r="F37" s="111"/>
      <c r="G37" s="109"/>
      <c r="H37" s="109"/>
      <c r="I37" s="110"/>
    </row>
    <row r="38" spans="1:9" hidden="1" outlineLevel="2" x14ac:dyDescent="0.35">
      <c r="A38" s="184"/>
      <c r="B38" s="106" t="s">
        <v>29</v>
      </c>
      <c r="C38" s="105" t="s">
        <v>114</v>
      </c>
      <c r="D38" s="106" t="s">
        <v>34</v>
      </c>
      <c r="E38" s="107">
        <v>800000</v>
      </c>
      <c r="F38" s="111"/>
      <c r="G38" s="109"/>
      <c r="H38" s="109"/>
      <c r="I38" s="110"/>
    </row>
    <row r="39" spans="1:9" hidden="1" outlineLevel="5" x14ac:dyDescent="0.35">
      <c r="A39" s="184"/>
      <c r="B39" s="106" t="s">
        <v>28</v>
      </c>
      <c r="C39" s="105" t="s">
        <v>112</v>
      </c>
      <c r="D39" s="106" t="s">
        <v>33</v>
      </c>
      <c r="E39" s="107" t="s">
        <v>30</v>
      </c>
      <c r="F39" s="111"/>
      <c r="G39" s="109"/>
      <c r="H39" s="109"/>
      <c r="I39" s="110"/>
    </row>
    <row r="40" spans="1:9" hidden="1" outlineLevel="5" x14ac:dyDescent="0.35">
      <c r="A40" s="184"/>
      <c r="B40" s="106" t="s">
        <v>46</v>
      </c>
      <c r="C40" s="105" t="s">
        <v>112</v>
      </c>
      <c r="D40" s="106" t="s">
        <v>50</v>
      </c>
      <c r="E40" s="107">
        <v>35000</v>
      </c>
      <c r="F40" s="111"/>
      <c r="G40" s="109"/>
      <c r="H40" s="109"/>
      <c r="I40" s="110"/>
    </row>
    <row r="41" spans="1:9" hidden="1" outlineLevel="5" x14ac:dyDescent="0.35">
      <c r="A41" s="184"/>
      <c r="B41" s="106" t="s">
        <v>76</v>
      </c>
      <c r="C41" s="105" t="s">
        <v>112</v>
      </c>
      <c r="D41" s="106" t="s">
        <v>33</v>
      </c>
      <c r="E41" s="107">
        <v>90000</v>
      </c>
      <c r="F41" s="111"/>
      <c r="G41" s="109"/>
      <c r="H41" s="109"/>
      <c r="I41" s="110"/>
    </row>
    <row r="42" spans="1:9" ht="36" hidden="1" outlineLevel="5" x14ac:dyDescent="0.35">
      <c r="A42" s="184"/>
      <c r="B42" s="106" t="s">
        <v>189</v>
      </c>
      <c r="C42" s="105" t="s">
        <v>133</v>
      </c>
      <c r="D42" s="106" t="s">
        <v>50</v>
      </c>
      <c r="E42" s="107">
        <v>32000</v>
      </c>
      <c r="F42" s="111"/>
      <c r="G42" s="109"/>
      <c r="H42" s="109"/>
      <c r="I42" s="110"/>
    </row>
    <row r="43" spans="1:9" ht="36" hidden="1" outlineLevel="5" x14ac:dyDescent="0.35">
      <c r="A43" s="184"/>
      <c r="B43" s="106" t="s">
        <v>135</v>
      </c>
      <c r="C43" s="105" t="s">
        <v>133</v>
      </c>
      <c r="D43" s="106" t="s">
        <v>50</v>
      </c>
      <c r="E43" s="107">
        <v>150000</v>
      </c>
      <c r="F43" s="111"/>
      <c r="G43" s="109"/>
      <c r="H43" s="109"/>
      <c r="I43" s="110"/>
    </row>
    <row r="44" spans="1:9" ht="36" hidden="1" outlineLevel="5" x14ac:dyDescent="0.35">
      <c r="A44" s="184"/>
      <c r="B44" s="106" t="s">
        <v>82</v>
      </c>
      <c r="C44" s="105" t="s">
        <v>133</v>
      </c>
      <c r="D44" s="106" t="s">
        <v>33</v>
      </c>
      <c r="E44" s="123"/>
      <c r="F44" s="111"/>
      <c r="G44" s="109"/>
      <c r="H44" s="109"/>
      <c r="I44" s="110"/>
    </row>
    <row r="45" spans="1:9" ht="72" outlineLevel="1" collapsed="1" x14ac:dyDescent="0.35">
      <c r="A45" s="184"/>
      <c r="B45" s="106" t="s">
        <v>209</v>
      </c>
      <c r="C45" s="105"/>
      <c r="D45" s="106"/>
      <c r="E45" s="107">
        <f>SUM(E46:E50)</f>
        <v>277000</v>
      </c>
      <c r="F45" s="108"/>
      <c r="G45" s="109"/>
      <c r="H45" s="109"/>
      <c r="I45" s="110"/>
    </row>
    <row r="46" spans="1:9" ht="36" hidden="1" outlineLevel="2" x14ac:dyDescent="0.35">
      <c r="A46" s="184"/>
      <c r="B46" s="106" t="s">
        <v>20</v>
      </c>
      <c r="C46" s="105" t="s">
        <v>111</v>
      </c>
      <c r="D46" s="106" t="s">
        <v>21</v>
      </c>
      <c r="E46" s="107">
        <v>90000</v>
      </c>
      <c r="F46" s="111"/>
      <c r="G46" s="109"/>
      <c r="H46" s="109"/>
      <c r="I46" s="110"/>
    </row>
    <row r="47" spans="1:9" hidden="1" outlineLevel="2" x14ac:dyDescent="0.35">
      <c r="A47" s="184"/>
      <c r="B47" s="106" t="s">
        <v>70</v>
      </c>
      <c r="C47" s="105" t="s">
        <v>111</v>
      </c>
      <c r="D47" s="106" t="s">
        <v>22</v>
      </c>
      <c r="E47" s="107">
        <v>70000</v>
      </c>
      <c r="F47" s="111"/>
      <c r="G47" s="109"/>
      <c r="H47" s="109"/>
      <c r="I47" s="110"/>
    </row>
    <row r="48" spans="1:9" hidden="1" outlineLevel="2" x14ac:dyDescent="0.35">
      <c r="A48" s="184"/>
      <c r="B48" s="106" t="s">
        <v>39</v>
      </c>
      <c r="C48" s="105" t="s">
        <v>111</v>
      </c>
      <c r="D48" s="106" t="s">
        <v>42</v>
      </c>
      <c r="E48" s="107"/>
      <c r="F48" s="111"/>
      <c r="G48" s="109"/>
      <c r="H48" s="109"/>
      <c r="I48" s="110"/>
    </row>
    <row r="49" spans="1:9" ht="33" hidden="1" customHeight="1" outlineLevel="2" x14ac:dyDescent="0.35">
      <c r="A49" s="184"/>
      <c r="B49" s="106" t="s">
        <v>43</v>
      </c>
      <c r="C49" s="105" t="s">
        <v>111</v>
      </c>
      <c r="D49" s="106" t="s">
        <v>51</v>
      </c>
      <c r="E49" s="107">
        <v>77000</v>
      </c>
      <c r="F49" s="111"/>
      <c r="G49" s="109"/>
      <c r="H49" s="109"/>
      <c r="I49" s="110"/>
    </row>
    <row r="50" spans="1:9" ht="33" hidden="1" customHeight="1" outlineLevel="2" x14ac:dyDescent="0.35">
      <c r="A50" s="184"/>
      <c r="B50" s="106" t="s">
        <v>130</v>
      </c>
      <c r="C50" s="105" t="s">
        <v>111</v>
      </c>
      <c r="D50" s="106" t="s">
        <v>50</v>
      </c>
      <c r="E50" s="107">
        <v>40000</v>
      </c>
      <c r="F50" s="111"/>
      <c r="G50" s="109"/>
      <c r="H50" s="109"/>
      <c r="I50" s="110"/>
    </row>
    <row r="51" spans="1:9" ht="36" outlineLevel="1" collapsed="1" x14ac:dyDescent="0.35">
      <c r="A51" s="184"/>
      <c r="B51" s="106" t="s">
        <v>210</v>
      </c>
      <c r="C51" s="105"/>
      <c r="D51" s="106"/>
      <c r="E51" s="107">
        <f>SUM(E52:E54)</f>
        <v>75000</v>
      </c>
      <c r="F51" s="108"/>
      <c r="G51" s="109"/>
      <c r="H51" s="109"/>
      <c r="I51" s="110"/>
    </row>
    <row r="52" spans="1:9" ht="27" hidden="1" customHeight="1" outlineLevel="2" x14ac:dyDescent="0.35">
      <c r="A52" s="184"/>
      <c r="B52" s="106" t="s">
        <v>38</v>
      </c>
      <c r="C52" s="105" t="s">
        <v>144</v>
      </c>
      <c r="D52" s="124" t="s">
        <v>41</v>
      </c>
      <c r="E52" s="107">
        <v>30000</v>
      </c>
      <c r="F52" s="111"/>
      <c r="G52" s="109"/>
      <c r="H52" s="109"/>
      <c r="I52" s="112"/>
    </row>
    <row r="53" spans="1:9" ht="27" hidden="1" customHeight="1" outlineLevel="2" x14ac:dyDescent="0.35">
      <c r="A53" s="184"/>
      <c r="B53" s="125" t="s">
        <v>134</v>
      </c>
      <c r="C53" s="105" t="s">
        <v>144</v>
      </c>
      <c r="D53" s="106" t="s">
        <v>50</v>
      </c>
      <c r="E53" s="126">
        <v>35000</v>
      </c>
      <c r="F53" s="111"/>
      <c r="G53" s="109"/>
      <c r="H53" s="109"/>
      <c r="I53" s="112"/>
    </row>
    <row r="54" spans="1:9" ht="27" hidden="1" customHeight="1" outlineLevel="2" x14ac:dyDescent="0.35">
      <c r="A54" s="184"/>
      <c r="B54" s="125" t="s">
        <v>145</v>
      </c>
      <c r="C54" s="105" t="s">
        <v>144</v>
      </c>
      <c r="D54" s="125" t="s">
        <v>33</v>
      </c>
      <c r="E54" s="126">
        <v>10000</v>
      </c>
      <c r="F54" s="111"/>
      <c r="G54" s="109"/>
      <c r="H54" s="109"/>
      <c r="I54" s="112"/>
    </row>
    <row r="55" spans="1:9" ht="18.600000000000001" outlineLevel="1" collapsed="1" thickBot="1" x14ac:dyDescent="0.4">
      <c r="A55" s="185"/>
      <c r="B55" s="113"/>
      <c r="C55" s="114"/>
      <c r="D55" s="127"/>
      <c r="E55" s="115"/>
      <c r="F55" s="111"/>
      <c r="G55" s="109"/>
      <c r="H55" s="109"/>
      <c r="I55" s="112"/>
    </row>
    <row r="56" spans="1:9" ht="36" x14ac:dyDescent="0.3">
      <c r="A56" s="181" t="s">
        <v>191</v>
      </c>
      <c r="B56" s="119" t="s">
        <v>204</v>
      </c>
      <c r="C56" s="120"/>
      <c r="D56" s="120"/>
      <c r="E56" s="100">
        <f>E57+E61</f>
        <v>275869</v>
      </c>
      <c r="F56" s="101">
        <v>1</v>
      </c>
      <c r="G56" s="102">
        <v>2</v>
      </c>
      <c r="H56" s="102">
        <v>3</v>
      </c>
      <c r="I56" s="103">
        <v>4</v>
      </c>
    </row>
    <row r="57" spans="1:9" ht="54" outlineLevel="1" x14ac:dyDescent="0.35">
      <c r="A57" s="182"/>
      <c r="B57" s="104" t="s">
        <v>211</v>
      </c>
      <c r="C57" s="128"/>
      <c r="D57" s="124"/>
      <c r="E57" s="129">
        <f>SUM(E58:E60)</f>
        <v>69000</v>
      </c>
      <c r="F57" s="111"/>
      <c r="G57" s="109"/>
      <c r="H57" s="130"/>
      <c r="I57" s="112"/>
    </row>
    <row r="58" spans="1:9" hidden="1" outlineLevel="3" x14ac:dyDescent="0.35">
      <c r="A58" s="182"/>
      <c r="B58" s="124" t="s">
        <v>62</v>
      </c>
      <c r="C58" s="128" t="s">
        <v>106</v>
      </c>
      <c r="D58" s="124" t="s">
        <v>57</v>
      </c>
      <c r="E58" s="129">
        <v>14000</v>
      </c>
      <c r="F58" s="111"/>
      <c r="G58" s="109"/>
      <c r="H58" s="130"/>
      <c r="I58" s="112"/>
    </row>
    <row r="59" spans="1:9" ht="36" hidden="1" outlineLevel="3" x14ac:dyDescent="0.35">
      <c r="A59" s="182"/>
      <c r="B59" s="131" t="s">
        <v>150</v>
      </c>
      <c r="C59" s="132" t="s">
        <v>166</v>
      </c>
      <c r="D59" s="131" t="s">
        <v>18</v>
      </c>
      <c r="E59" s="133">
        <v>30000</v>
      </c>
      <c r="F59" s="111"/>
      <c r="G59" s="109"/>
      <c r="H59" s="130"/>
      <c r="I59" s="112"/>
    </row>
    <row r="60" spans="1:9" ht="36" hidden="1" outlineLevel="3" x14ac:dyDescent="0.35">
      <c r="A60" s="182"/>
      <c r="B60" s="131" t="s">
        <v>151</v>
      </c>
      <c r="C60" s="132" t="s">
        <v>166</v>
      </c>
      <c r="D60" s="131" t="s">
        <v>18</v>
      </c>
      <c r="E60" s="133">
        <v>25000</v>
      </c>
      <c r="F60" s="111"/>
      <c r="G60" s="109"/>
      <c r="H60" s="130"/>
      <c r="I60" s="112"/>
    </row>
    <row r="61" spans="1:9" ht="90" outlineLevel="1" collapsed="1" x14ac:dyDescent="0.35">
      <c r="A61" s="182"/>
      <c r="B61" s="104" t="s">
        <v>231</v>
      </c>
      <c r="C61" s="128"/>
      <c r="D61" s="124"/>
      <c r="E61" s="129">
        <f>SUM(E62:E68)</f>
        <v>206869</v>
      </c>
      <c r="F61" s="111"/>
      <c r="G61" s="109"/>
      <c r="H61" s="130"/>
      <c r="I61" s="112"/>
    </row>
    <row r="62" spans="1:9" ht="36" hidden="1" outlineLevel="2" x14ac:dyDescent="0.35">
      <c r="A62" s="182"/>
      <c r="B62" s="124" t="s">
        <v>59</v>
      </c>
      <c r="C62" s="128" t="s">
        <v>195</v>
      </c>
      <c r="D62" s="124" t="s">
        <v>61</v>
      </c>
      <c r="E62" s="129">
        <v>10000</v>
      </c>
      <c r="F62" s="111"/>
      <c r="G62" s="109"/>
      <c r="H62" s="109"/>
      <c r="I62" s="112"/>
    </row>
    <row r="63" spans="1:9" hidden="1" outlineLevel="2" x14ac:dyDescent="0.35">
      <c r="A63" s="182"/>
      <c r="B63" s="124" t="s">
        <v>55</v>
      </c>
      <c r="C63" s="128" t="s">
        <v>164</v>
      </c>
      <c r="D63" s="124" t="s">
        <v>58</v>
      </c>
      <c r="E63" s="129">
        <v>30000</v>
      </c>
      <c r="F63" s="111"/>
      <c r="G63" s="109"/>
      <c r="H63" s="109"/>
      <c r="I63" s="112"/>
    </row>
    <row r="64" spans="1:9" hidden="1" outlineLevel="2" x14ac:dyDescent="0.35">
      <c r="A64" s="182"/>
      <c r="B64" s="124" t="s">
        <v>56</v>
      </c>
      <c r="C64" s="128" t="s">
        <v>165</v>
      </c>
      <c r="D64" s="124" t="s">
        <v>58</v>
      </c>
      <c r="E64" s="129">
        <v>1870</v>
      </c>
      <c r="F64" s="111"/>
      <c r="G64" s="109"/>
      <c r="H64" s="109"/>
      <c r="I64" s="112"/>
    </row>
    <row r="65" spans="1:9" ht="36" hidden="1" outlineLevel="2" x14ac:dyDescent="0.35">
      <c r="A65" s="182"/>
      <c r="B65" s="124" t="s">
        <v>60</v>
      </c>
      <c r="C65" s="128" t="s">
        <v>165</v>
      </c>
      <c r="D65" s="124" t="s">
        <v>63</v>
      </c>
      <c r="E65" s="134">
        <v>40000</v>
      </c>
      <c r="F65" s="111"/>
      <c r="G65" s="109"/>
      <c r="H65" s="109"/>
      <c r="I65" s="112"/>
    </row>
    <row r="66" spans="1:9" hidden="1" outlineLevel="2" x14ac:dyDescent="0.35">
      <c r="A66" s="182"/>
      <c r="B66" s="131" t="s">
        <v>52</v>
      </c>
      <c r="C66" s="132" t="s">
        <v>168</v>
      </c>
      <c r="D66" s="131" t="s">
        <v>57</v>
      </c>
      <c r="E66" s="133">
        <v>50000</v>
      </c>
      <c r="F66" s="111"/>
      <c r="G66" s="109"/>
      <c r="H66" s="109"/>
      <c r="I66" s="112"/>
    </row>
    <row r="67" spans="1:9" hidden="1" outlineLevel="2" x14ac:dyDescent="0.35">
      <c r="A67" s="182"/>
      <c r="B67" s="131" t="s">
        <v>53</v>
      </c>
      <c r="C67" s="132" t="s">
        <v>167</v>
      </c>
      <c r="D67" s="131" t="s">
        <v>57</v>
      </c>
      <c r="E67" s="133">
        <v>30000</v>
      </c>
      <c r="F67" s="111"/>
      <c r="G67" s="109"/>
      <c r="H67" s="109"/>
      <c r="I67" s="112"/>
    </row>
    <row r="68" spans="1:9" ht="27" hidden="1" customHeight="1" outlineLevel="2" x14ac:dyDescent="0.35">
      <c r="A68" s="182"/>
      <c r="B68" s="125" t="s">
        <v>37</v>
      </c>
      <c r="C68" s="105" t="s">
        <v>105</v>
      </c>
      <c r="D68" s="125" t="s">
        <v>40</v>
      </c>
      <c r="E68" s="126">
        <v>44999</v>
      </c>
      <c r="F68" s="111"/>
      <c r="G68" s="109"/>
      <c r="H68" s="109"/>
      <c r="I68" s="112"/>
    </row>
    <row r="69" spans="1:9" ht="18.600000000000001" outlineLevel="1" collapsed="1" thickBot="1" x14ac:dyDescent="0.4">
      <c r="A69" s="183"/>
      <c r="B69" s="127"/>
      <c r="C69" s="135"/>
      <c r="D69" s="113"/>
      <c r="E69" s="136"/>
      <c r="F69" s="111"/>
      <c r="G69" s="109"/>
      <c r="H69" s="109"/>
      <c r="I69" s="112"/>
    </row>
    <row r="70" spans="1:9" x14ac:dyDescent="0.3">
      <c r="A70" s="181" t="s">
        <v>215</v>
      </c>
      <c r="B70" s="97" t="s">
        <v>217</v>
      </c>
      <c r="C70" s="100"/>
      <c r="D70" s="100" t="s">
        <v>18</v>
      </c>
      <c r="E70" s="100">
        <f>E71</f>
        <v>95000</v>
      </c>
      <c r="F70" s="101">
        <v>1</v>
      </c>
      <c r="G70" s="102">
        <v>2</v>
      </c>
      <c r="H70" s="102">
        <v>3</v>
      </c>
      <c r="I70" s="103">
        <v>4</v>
      </c>
    </row>
    <row r="71" spans="1:9" ht="72" outlineLevel="2" x14ac:dyDescent="0.35">
      <c r="A71" s="182"/>
      <c r="B71" s="104" t="s">
        <v>225</v>
      </c>
      <c r="C71" s="137"/>
      <c r="D71" s="138"/>
      <c r="E71" s="129">
        <f>SUM(E72:E74)</f>
        <v>95000</v>
      </c>
      <c r="F71" s="111"/>
      <c r="G71" s="109"/>
      <c r="H71" s="130"/>
      <c r="I71" s="110"/>
    </row>
    <row r="72" spans="1:9" ht="18.600000000000001" hidden="1" outlineLevel="3" thickBot="1" x14ac:dyDescent="0.4">
      <c r="A72" s="182"/>
      <c r="B72" s="106" t="s">
        <v>154</v>
      </c>
      <c r="C72" s="142" t="s">
        <v>171</v>
      </c>
      <c r="D72" s="106"/>
      <c r="E72" s="107"/>
      <c r="F72" s="111"/>
      <c r="G72" s="109"/>
      <c r="H72" s="109"/>
      <c r="I72" s="112"/>
    </row>
    <row r="73" spans="1:9" ht="36.6" hidden="1" outlineLevel="3" thickBot="1" x14ac:dyDescent="0.4">
      <c r="A73" s="182"/>
      <c r="B73" s="106" t="s">
        <v>155</v>
      </c>
      <c r="C73" s="142" t="s">
        <v>172</v>
      </c>
      <c r="D73" s="106" t="s">
        <v>18</v>
      </c>
      <c r="E73" s="107"/>
      <c r="F73" s="111"/>
      <c r="G73" s="109"/>
      <c r="H73" s="109"/>
      <c r="I73" s="112"/>
    </row>
    <row r="74" spans="1:9" ht="54.6" hidden="1" outlineLevel="3" thickBot="1" x14ac:dyDescent="0.4">
      <c r="A74" s="182"/>
      <c r="B74" s="106" t="s">
        <v>156</v>
      </c>
      <c r="C74" s="142" t="s">
        <v>173</v>
      </c>
      <c r="D74" s="106" t="s">
        <v>10</v>
      </c>
      <c r="E74" s="107">
        <v>95000</v>
      </c>
      <c r="F74" s="111"/>
      <c r="G74" s="109"/>
      <c r="H74" s="109"/>
      <c r="I74" s="112"/>
    </row>
    <row r="75" spans="1:9" ht="18.600000000000001" outlineLevel="2" collapsed="1" thickBot="1" x14ac:dyDescent="0.4">
      <c r="A75" s="183"/>
      <c r="B75" s="143"/>
      <c r="C75" s="144"/>
      <c r="D75" s="145"/>
      <c r="E75" s="146"/>
      <c r="F75" s="111"/>
      <c r="G75" s="109"/>
      <c r="H75" s="109"/>
      <c r="I75" s="112"/>
    </row>
    <row r="76" spans="1:9" ht="36" x14ac:dyDescent="0.3">
      <c r="A76" s="181" t="s">
        <v>216</v>
      </c>
      <c r="B76" s="97" t="s">
        <v>218</v>
      </c>
      <c r="C76" s="100"/>
      <c r="D76" s="100" t="s">
        <v>18</v>
      </c>
      <c r="E76" s="100">
        <f>E77+E83</f>
        <v>5084000</v>
      </c>
      <c r="F76" s="101">
        <v>1</v>
      </c>
      <c r="G76" s="102">
        <v>2</v>
      </c>
      <c r="H76" s="102">
        <v>3</v>
      </c>
      <c r="I76" s="103">
        <v>4</v>
      </c>
    </row>
    <row r="77" spans="1:9" ht="54" outlineLevel="1" x14ac:dyDescent="0.35">
      <c r="A77" s="182"/>
      <c r="B77" s="171" t="s">
        <v>226</v>
      </c>
      <c r="C77" s="141"/>
      <c r="D77" s="138"/>
      <c r="E77" s="133">
        <f>SUM(E78:E82)</f>
        <v>890000</v>
      </c>
      <c r="F77" s="108"/>
      <c r="G77" s="130"/>
      <c r="H77" s="130"/>
      <c r="I77" s="110"/>
    </row>
    <row r="78" spans="1:9" hidden="1" outlineLevel="2" x14ac:dyDescent="0.35">
      <c r="A78" s="182"/>
      <c r="B78" s="106" t="s">
        <v>200</v>
      </c>
      <c r="C78" s="142" t="s">
        <v>174</v>
      </c>
      <c r="D78" s="106" t="s">
        <v>50</v>
      </c>
      <c r="E78" s="107">
        <v>450000</v>
      </c>
      <c r="F78" s="108"/>
      <c r="G78" s="109"/>
      <c r="H78" s="109"/>
      <c r="I78" s="110"/>
    </row>
    <row r="79" spans="1:9" ht="36" hidden="1" outlineLevel="2" x14ac:dyDescent="0.35">
      <c r="A79" s="182"/>
      <c r="B79" s="106" t="s">
        <v>136</v>
      </c>
      <c r="C79" s="142" t="s">
        <v>137</v>
      </c>
      <c r="D79" s="106" t="s">
        <v>50</v>
      </c>
      <c r="E79" s="107">
        <v>165000</v>
      </c>
      <c r="F79" s="108"/>
      <c r="G79" s="109"/>
      <c r="H79" s="109"/>
      <c r="I79" s="110"/>
    </row>
    <row r="80" spans="1:9" ht="36" hidden="1" outlineLevel="2" x14ac:dyDescent="0.35">
      <c r="A80" s="182"/>
      <c r="B80" s="172" t="s">
        <v>104</v>
      </c>
      <c r="C80" s="142" t="s">
        <v>113</v>
      </c>
      <c r="D80" s="147" t="s">
        <v>48</v>
      </c>
      <c r="E80" s="107">
        <v>135000</v>
      </c>
      <c r="F80" s="108"/>
      <c r="G80" s="109"/>
      <c r="H80" s="109"/>
      <c r="I80" s="110"/>
    </row>
    <row r="81" spans="1:9" ht="36" hidden="1" outlineLevel="2" x14ac:dyDescent="0.35">
      <c r="A81" s="182"/>
      <c r="B81" s="106" t="s">
        <v>138</v>
      </c>
      <c r="C81" s="142" t="s">
        <v>113</v>
      </c>
      <c r="D81" s="106" t="s">
        <v>50</v>
      </c>
      <c r="E81" s="107">
        <v>100000</v>
      </c>
      <c r="F81" s="108"/>
      <c r="G81" s="109"/>
      <c r="H81" s="109"/>
      <c r="I81" s="110"/>
    </row>
    <row r="82" spans="1:9" ht="36" hidden="1" outlineLevel="2" x14ac:dyDescent="0.35">
      <c r="A82" s="182"/>
      <c r="B82" s="138" t="s">
        <v>123</v>
      </c>
      <c r="C82" s="142" t="s">
        <v>113</v>
      </c>
      <c r="D82" s="124" t="s">
        <v>10</v>
      </c>
      <c r="E82" s="129">
        <v>40000</v>
      </c>
      <c r="F82" s="108"/>
      <c r="G82" s="109"/>
      <c r="H82" s="109"/>
      <c r="I82" s="110"/>
    </row>
    <row r="83" spans="1:9" ht="54" outlineLevel="1" collapsed="1" x14ac:dyDescent="0.35">
      <c r="A83" s="182"/>
      <c r="B83" s="171" t="s">
        <v>227</v>
      </c>
      <c r="C83" s="142"/>
      <c r="D83" s="124"/>
      <c r="E83" s="129">
        <f>SUM(E84:E92)</f>
        <v>4194000</v>
      </c>
      <c r="F83" s="108"/>
      <c r="G83" s="130"/>
      <c r="H83" s="109"/>
      <c r="I83" s="110"/>
    </row>
    <row r="84" spans="1:9" hidden="1" outlineLevel="2" x14ac:dyDescent="0.35">
      <c r="A84" s="182"/>
      <c r="B84" s="106" t="s">
        <v>27</v>
      </c>
      <c r="C84" s="142" t="s">
        <v>114</v>
      </c>
      <c r="D84" s="106" t="s">
        <v>33</v>
      </c>
      <c r="E84" s="107"/>
      <c r="F84" s="111"/>
      <c r="G84" s="109"/>
      <c r="H84" s="109"/>
      <c r="I84" s="112"/>
    </row>
    <row r="85" spans="1:9" ht="36" hidden="1" outlineLevel="2" x14ac:dyDescent="0.35">
      <c r="A85" s="182"/>
      <c r="B85" s="106" t="s">
        <v>29</v>
      </c>
      <c r="C85" s="142" t="s">
        <v>188</v>
      </c>
      <c r="D85" s="106" t="s">
        <v>34</v>
      </c>
      <c r="E85" s="107"/>
      <c r="F85" s="111"/>
      <c r="G85" s="109"/>
      <c r="H85" s="109"/>
      <c r="I85" s="112"/>
    </row>
    <row r="86" spans="1:9" hidden="1" outlineLevel="2" x14ac:dyDescent="0.35">
      <c r="A86" s="182"/>
      <c r="B86" s="106" t="s">
        <v>35</v>
      </c>
      <c r="C86" s="142" t="s">
        <v>114</v>
      </c>
      <c r="D86" s="106" t="s">
        <v>34</v>
      </c>
      <c r="E86" s="107">
        <v>24000</v>
      </c>
      <c r="F86" s="111"/>
      <c r="G86" s="109"/>
      <c r="H86" s="109"/>
      <c r="I86" s="112"/>
    </row>
    <row r="87" spans="1:9" hidden="1" outlineLevel="2" x14ac:dyDescent="0.35">
      <c r="A87" s="182"/>
      <c r="B87" s="106" t="s">
        <v>82</v>
      </c>
      <c r="C87" s="142" t="s">
        <v>114</v>
      </c>
      <c r="D87" s="106" t="s">
        <v>33</v>
      </c>
      <c r="E87" s="107">
        <v>100000</v>
      </c>
      <c r="F87" s="111"/>
      <c r="G87" s="109"/>
      <c r="H87" s="109"/>
      <c r="I87" s="112"/>
    </row>
    <row r="88" spans="1:9" hidden="1" outlineLevel="2" x14ac:dyDescent="0.35">
      <c r="A88" s="182"/>
      <c r="B88" s="106" t="s">
        <v>45</v>
      </c>
      <c r="C88" s="142" t="s">
        <v>114</v>
      </c>
      <c r="D88" s="124" t="s">
        <v>49</v>
      </c>
      <c r="E88" s="107">
        <v>640000</v>
      </c>
      <c r="F88" s="111"/>
      <c r="G88" s="109"/>
      <c r="H88" s="109"/>
      <c r="I88" s="112"/>
    </row>
    <row r="89" spans="1:9" hidden="1" outlineLevel="2" x14ac:dyDescent="0.35">
      <c r="A89" s="182"/>
      <c r="B89" s="140" t="s">
        <v>152</v>
      </c>
      <c r="C89" s="148" t="s">
        <v>107</v>
      </c>
      <c r="D89" s="106"/>
      <c r="E89" s="129">
        <v>30000</v>
      </c>
      <c r="F89" s="111"/>
      <c r="G89" s="109"/>
      <c r="H89" s="109"/>
      <c r="I89" s="112"/>
    </row>
    <row r="90" spans="1:9" ht="36" hidden="1" outlineLevel="2" x14ac:dyDescent="0.35">
      <c r="A90" s="182"/>
      <c r="B90" s="106" t="s">
        <v>131</v>
      </c>
      <c r="C90" s="142" t="s">
        <v>114</v>
      </c>
      <c r="D90" s="106" t="s">
        <v>50</v>
      </c>
      <c r="E90" s="107">
        <v>100000</v>
      </c>
      <c r="F90" s="111"/>
      <c r="G90" s="109"/>
      <c r="H90" s="109"/>
      <c r="I90" s="112"/>
    </row>
    <row r="91" spans="1:9" hidden="1" outlineLevel="2" x14ac:dyDescent="0.35">
      <c r="A91" s="182"/>
      <c r="B91" s="106" t="s">
        <v>25</v>
      </c>
      <c r="C91" s="142" t="s">
        <v>110</v>
      </c>
      <c r="D91" s="124" t="s">
        <v>32</v>
      </c>
      <c r="E91" s="107">
        <v>3000000</v>
      </c>
      <c r="F91" s="111"/>
      <c r="G91" s="109"/>
      <c r="H91" s="109"/>
      <c r="I91" s="112"/>
    </row>
    <row r="92" spans="1:9" hidden="1" outlineLevel="2" x14ac:dyDescent="0.35">
      <c r="A92" s="182"/>
      <c r="B92" s="106" t="s">
        <v>26</v>
      </c>
      <c r="C92" s="142" t="s">
        <v>110</v>
      </c>
      <c r="D92" s="124" t="s">
        <v>32</v>
      </c>
      <c r="E92" s="107">
        <v>300000</v>
      </c>
      <c r="F92" s="111"/>
      <c r="G92" s="109"/>
      <c r="H92" s="109"/>
      <c r="I92" s="112"/>
    </row>
    <row r="93" spans="1:9" ht="18.600000000000001" outlineLevel="1" collapsed="1" thickBot="1" x14ac:dyDescent="0.4">
      <c r="A93" s="183"/>
      <c r="B93" s="143"/>
      <c r="C93" s="144"/>
      <c r="D93" s="113"/>
      <c r="E93" s="115"/>
      <c r="F93" s="116"/>
      <c r="G93" s="117"/>
      <c r="H93" s="117"/>
      <c r="I93" s="118"/>
    </row>
    <row r="94" spans="1:9" x14ac:dyDescent="0.35">
      <c r="B94" s="91" t="s">
        <v>203</v>
      </c>
      <c r="C94" s="91"/>
      <c r="D94" s="91"/>
      <c r="E94" s="92">
        <f>E2+E21+E56+E70+E76</f>
        <v>10432669</v>
      </c>
      <c r="F94" s="149"/>
      <c r="G94" s="149"/>
      <c r="H94" s="149"/>
      <c r="I94" s="149"/>
    </row>
  </sheetData>
  <dataConsolidate/>
  <mergeCells count="6">
    <mergeCell ref="A76:A93"/>
    <mergeCell ref="A2:A20"/>
    <mergeCell ref="F1:I1"/>
    <mergeCell ref="A21:A55"/>
    <mergeCell ref="A56:A69"/>
    <mergeCell ref="A70:A75"/>
  </mergeCells>
  <phoneticPr fontId="4" type="noConversion"/>
  <pageMargins left="0.7" right="0.7" top="0.75" bottom="0.75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1"/>
  <sheetViews>
    <sheetView view="pageBreakPreview" zoomScale="73" zoomScaleNormal="43" zoomScaleSheetLayoutView="73" workbookViewId="0">
      <selection activeCell="C22" sqref="C22"/>
    </sheetView>
  </sheetViews>
  <sheetFormatPr defaultColWidth="9.109375" defaultRowHeight="15.6" x14ac:dyDescent="0.3"/>
  <cols>
    <col min="1" max="1" width="28.6640625" style="72" customWidth="1"/>
    <col min="2" max="2" width="26.33203125" style="10" bestFit="1" customWidth="1"/>
    <col min="3" max="3" width="108.33203125" style="3" customWidth="1"/>
    <col min="4" max="4" width="30.6640625" style="10" customWidth="1"/>
    <col min="5" max="5" width="18.6640625" style="2" customWidth="1"/>
    <col min="6" max="6" width="11.109375" style="1" customWidth="1"/>
    <col min="7" max="16384" width="9.109375" style="1"/>
  </cols>
  <sheetData>
    <row r="1" spans="1:6" ht="38.25" customHeight="1" thickBot="1" x14ac:dyDescent="0.35">
      <c r="A1" s="13" t="s">
        <v>158</v>
      </c>
      <c r="B1" s="13" t="s">
        <v>160</v>
      </c>
      <c r="C1" s="12" t="s">
        <v>161</v>
      </c>
      <c r="D1" s="13" t="s">
        <v>162</v>
      </c>
      <c r="E1" s="11" t="s">
        <v>2</v>
      </c>
      <c r="F1" s="12" t="s">
        <v>4</v>
      </c>
    </row>
    <row r="2" spans="1:6" x14ac:dyDescent="0.3">
      <c r="A2" s="189" t="s">
        <v>159</v>
      </c>
      <c r="B2" s="50" t="s">
        <v>101</v>
      </c>
      <c r="C2" s="15" t="s">
        <v>8</v>
      </c>
      <c r="D2" s="15" t="s">
        <v>10</v>
      </c>
      <c r="E2" s="16">
        <v>65000</v>
      </c>
      <c r="F2" s="14" t="s">
        <v>5</v>
      </c>
    </row>
    <row r="3" spans="1:6" x14ac:dyDescent="0.3">
      <c r="A3" s="190"/>
      <c r="B3" s="51" t="s">
        <v>108</v>
      </c>
      <c r="C3" s="5" t="s">
        <v>9</v>
      </c>
      <c r="D3" s="5" t="s">
        <v>10</v>
      </c>
      <c r="E3" s="4">
        <v>20000</v>
      </c>
      <c r="F3" s="9" t="s">
        <v>6</v>
      </c>
    </row>
    <row r="4" spans="1:6" x14ac:dyDescent="0.3">
      <c r="A4" s="190"/>
      <c r="B4" s="51" t="s">
        <v>100</v>
      </c>
      <c r="C4" s="5" t="s">
        <v>12</v>
      </c>
      <c r="D4" s="5" t="s">
        <v>10</v>
      </c>
      <c r="E4" s="4">
        <v>8000</v>
      </c>
      <c r="F4" s="9" t="s">
        <v>11</v>
      </c>
    </row>
    <row r="5" spans="1:6" x14ac:dyDescent="0.3">
      <c r="A5" s="190"/>
      <c r="B5" s="51" t="s">
        <v>100</v>
      </c>
      <c r="C5" s="5" t="s">
        <v>13</v>
      </c>
      <c r="D5" s="5" t="s">
        <v>10</v>
      </c>
      <c r="E5" s="4">
        <v>15000</v>
      </c>
      <c r="F5" s="9" t="s">
        <v>7</v>
      </c>
    </row>
    <row r="6" spans="1:6" x14ac:dyDescent="0.3">
      <c r="A6" s="191"/>
      <c r="B6" s="51" t="s">
        <v>107</v>
      </c>
      <c r="C6" s="5" t="s">
        <v>15</v>
      </c>
      <c r="D6" s="5" t="s">
        <v>16</v>
      </c>
      <c r="E6" s="4">
        <v>30000</v>
      </c>
      <c r="F6" s="9" t="s">
        <v>14</v>
      </c>
    </row>
    <row r="7" spans="1:6" x14ac:dyDescent="0.3">
      <c r="A7" s="191"/>
      <c r="B7" s="51" t="s">
        <v>148</v>
      </c>
      <c r="C7" s="5" t="s">
        <v>124</v>
      </c>
      <c r="D7" s="5"/>
      <c r="E7" s="4">
        <v>15000</v>
      </c>
      <c r="F7" s="9"/>
    </row>
    <row r="8" spans="1:6" x14ac:dyDescent="0.3">
      <c r="A8" s="191"/>
      <c r="B8" s="51" t="s">
        <v>148</v>
      </c>
      <c r="C8" s="5" t="s">
        <v>125</v>
      </c>
      <c r="D8" s="5"/>
      <c r="E8" s="4">
        <v>10000</v>
      </c>
      <c r="F8" s="9"/>
    </row>
    <row r="9" spans="1:6" ht="31.2" x14ac:dyDescent="0.3">
      <c r="A9" s="191"/>
      <c r="B9" s="51" t="s">
        <v>149</v>
      </c>
      <c r="C9" s="5" t="s">
        <v>126</v>
      </c>
      <c r="D9" s="5"/>
      <c r="E9" s="4">
        <v>12000</v>
      </c>
      <c r="F9" s="9"/>
    </row>
    <row r="10" spans="1:6" ht="16.2" thickBot="1" x14ac:dyDescent="0.35">
      <c r="A10" s="192"/>
      <c r="B10" s="58"/>
      <c r="C10" s="59"/>
      <c r="D10" s="60"/>
      <c r="E10" s="61"/>
      <c r="F10" s="62"/>
    </row>
    <row r="11" spans="1:6" x14ac:dyDescent="0.3">
      <c r="A11" s="181" t="s">
        <v>109</v>
      </c>
      <c r="B11" s="50" t="s">
        <v>103</v>
      </c>
      <c r="C11" s="45" t="s">
        <v>44</v>
      </c>
      <c r="D11" s="15" t="s">
        <v>10</v>
      </c>
      <c r="E11" s="16">
        <v>20000</v>
      </c>
      <c r="F11" s="14" t="s">
        <v>92</v>
      </c>
    </row>
    <row r="12" spans="1:6" x14ac:dyDescent="0.3">
      <c r="A12" s="182"/>
      <c r="B12" s="51" t="s">
        <v>103</v>
      </c>
      <c r="C12" s="46" t="s">
        <v>84</v>
      </c>
      <c r="D12" s="5" t="s">
        <v>18</v>
      </c>
      <c r="E12" s="4">
        <v>2000000</v>
      </c>
      <c r="F12" s="9" t="s">
        <v>89</v>
      </c>
    </row>
    <row r="13" spans="1:6" ht="23.4" customHeight="1" x14ac:dyDescent="0.3">
      <c r="A13" s="182"/>
      <c r="B13" s="51" t="s">
        <v>103</v>
      </c>
      <c r="C13" s="46" t="s">
        <v>116</v>
      </c>
      <c r="D13" s="5" t="s">
        <v>72</v>
      </c>
      <c r="E13" s="4"/>
      <c r="F13" s="9" t="s">
        <v>73</v>
      </c>
    </row>
    <row r="14" spans="1:6" ht="23.4" customHeight="1" x14ac:dyDescent="0.3">
      <c r="A14" s="182"/>
      <c r="B14" s="51" t="s">
        <v>103</v>
      </c>
      <c r="C14" s="5" t="s">
        <v>140</v>
      </c>
      <c r="D14" s="5" t="s">
        <v>18</v>
      </c>
      <c r="E14" s="4">
        <v>20000</v>
      </c>
      <c r="F14" s="9"/>
    </row>
    <row r="15" spans="1:6" ht="23.4" customHeight="1" x14ac:dyDescent="0.3">
      <c r="A15" s="182"/>
      <c r="B15" s="51" t="s">
        <v>103</v>
      </c>
      <c r="C15" s="5" t="s">
        <v>141</v>
      </c>
      <c r="D15" s="5" t="s">
        <v>18</v>
      </c>
      <c r="E15" s="4">
        <v>100000</v>
      </c>
      <c r="F15" s="9"/>
    </row>
    <row r="16" spans="1:6" x14ac:dyDescent="0.3">
      <c r="A16" s="182"/>
      <c r="B16" s="51" t="s">
        <v>102</v>
      </c>
      <c r="C16" s="46" t="s">
        <v>74</v>
      </c>
      <c r="D16" s="5" t="s">
        <v>10</v>
      </c>
      <c r="E16" s="4">
        <v>626000</v>
      </c>
      <c r="F16" s="9" t="s">
        <v>75</v>
      </c>
    </row>
    <row r="17" spans="1:6" x14ac:dyDescent="0.3">
      <c r="A17" s="182"/>
      <c r="B17" s="51" t="s">
        <v>102</v>
      </c>
      <c r="C17" s="46" t="s">
        <v>143</v>
      </c>
      <c r="D17" s="5" t="s">
        <v>10</v>
      </c>
      <c r="E17" s="4"/>
      <c r="F17" s="9"/>
    </row>
    <row r="18" spans="1:6" ht="31.2" x14ac:dyDescent="0.3">
      <c r="A18" s="182"/>
      <c r="B18" s="51" t="s">
        <v>102</v>
      </c>
      <c r="C18" s="5" t="s">
        <v>142</v>
      </c>
      <c r="D18" s="5" t="s">
        <v>18</v>
      </c>
      <c r="E18" s="4">
        <v>60000</v>
      </c>
      <c r="F18" s="9"/>
    </row>
    <row r="19" spans="1:6" x14ac:dyDescent="0.3">
      <c r="A19" s="182"/>
      <c r="B19" s="51" t="s">
        <v>102</v>
      </c>
      <c r="C19" s="46" t="s">
        <v>47</v>
      </c>
      <c r="D19" s="5" t="s">
        <v>50</v>
      </c>
      <c r="E19" s="4">
        <v>200000</v>
      </c>
      <c r="F19" s="9" t="s">
        <v>96</v>
      </c>
    </row>
    <row r="20" spans="1:6" ht="31.2" x14ac:dyDescent="0.3">
      <c r="A20" s="182"/>
      <c r="B20" s="51" t="s">
        <v>102</v>
      </c>
      <c r="C20" s="5" t="s">
        <v>139</v>
      </c>
      <c r="D20" s="5" t="s">
        <v>50</v>
      </c>
      <c r="E20" s="4">
        <v>20000</v>
      </c>
      <c r="F20" s="9"/>
    </row>
    <row r="21" spans="1:6" x14ac:dyDescent="0.3">
      <c r="A21" s="182"/>
      <c r="B21" s="51" t="s">
        <v>102</v>
      </c>
      <c r="C21" s="46" t="s">
        <v>87</v>
      </c>
      <c r="D21" s="5" t="s">
        <v>19</v>
      </c>
      <c r="E21" s="4">
        <v>3000</v>
      </c>
      <c r="F21" s="9" t="s">
        <v>86</v>
      </c>
    </row>
    <row r="22" spans="1:6" x14ac:dyDescent="0.3">
      <c r="A22" s="182"/>
      <c r="B22" s="51" t="s">
        <v>102</v>
      </c>
      <c r="C22" s="46" t="s">
        <v>36</v>
      </c>
      <c r="D22" s="5" t="s">
        <v>34</v>
      </c>
      <c r="E22" s="4">
        <v>60800</v>
      </c>
      <c r="F22" s="9" t="s">
        <v>91</v>
      </c>
    </row>
    <row r="23" spans="1:6" x14ac:dyDescent="0.3">
      <c r="A23" s="182"/>
      <c r="B23" s="51" t="s">
        <v>113</v>
      </c>
      <c r="C23" s="5" t="s">
        <v>104</v>
      </c>
      <c r="D23" s="23" t="s">
        <v>48</v>
      </c>
      <c r="E23" s="4">
        <v>135000</v>
      </c>
      <c r="F23" s="9" t="s">
        <v>93</v>
      </c>
    </row>
    <row r="24" spans="1:6" x14ac:dyDescent="0.3">
      <c r="A24" s="182"/>
      <c r="B24" s="51" t="s">
        <v>113</v>
      </c>
      <c r="C24" s="46" t="s">
        <v>138</v>
      </c>
      <c r="D24" s="5" t="s">
        <v>50</v>
      </c>
      <c r="E24" s="4">
        <v>100000</v>
      </c>
      <c r="F24" s="9"/>
    </row>
    <row r="25" spans="1:6" x14ac:dyDescent="0.3">
      <c r="A25" s="182"/>
      <c r="B25" s="51" t="s">
        <v>112</v>
      </c>
      <c r="C25" s="46" t="s">
        <v>23</v>
      </c>
      <c r="D25" s="5" t="s">
        <v>24</v>
      </c>
      <c r="E25" s="4">
        <v>240000</v>
      </c>
      <c r="F25" s="9" t="s">
        <v>97</v>
      </c>
    </row>
    <row r="26" spans="1:6" x14ac:dyDescent="0.3">
      <c r="A26" s="182"/>
      <c r="B26" s="51" t="s">
        <v>112</v>
      </c>
      <c r="C26" s="5" t="s">
        <v>28</v>
      </c>
      <c r="D26" s="5" t="s">
        <v>33</v>
      </c>
      <c r="E26" s="4" t="s">
        <v>30</v>
      </c>
      <c r="F26" s="9" t="s">
        <v>81</v>
      </c>
    </row>
    <row r="27" spans="1:6" x14ac:dyDescent="0.3">
      <c r="A27" s="182"/>
      <c r="B27" s="51" t="s">
        <v>112</v>
      </c>
      <c r="C27" s="46" t="s">
        <v>46</v>
      </c>
      <c r="D27" s="5" t="s">
        <v>50</v>
      </c>
      <c r="E27" s="4">
        <v>35000</v>
      </c>
      <c r="F27" s="9" t="s">
        <v>95</v>
      </c>
    </row>
    <row r="28" spans="1:6" x14ac:dyDescent="0.3">
      <c r="A28" s="182"/>
      <c r="B28" s="51" t="s">
        <v>112</v>
      </c>
      <c r="C28" s="46" t="s">
        <v>76</v>
      </c>
      <c r="D28" s="5" t="s">
        <v>33</v>
      </c>
      <c r="E28" s="4">
        <v>90000</v>
      </c>
      <c r="F28" s="9" t="s">
        <v>77</v>
      </c>
    </row>
    <row r="29" spans="1:6" ht="31.2" x14ac:dyDescent="0.3">
      <c r="A29" s="182"/>
      <c r="B29" s="51" t="s">
        <v>133</v>
      </c>
      <c r="C29" s="5" t="s">
        <v>132</v>
      </c>
      <c r="D29" s="5" t="s">
        <v>50</v>
      </c>
      <c r="E29" s="4">
        <v>32000</v>
      </c>
      <c r="F29" s="9"/>
    </row>
    <row r="30" spans="1:6" ht="31.2" x14ac:dyDescent="0.3">
      <c r="A30" s="182"/>
      <c r="B30" s="51" t="s">
        <v>133</v>
      </c>
      <c r="C30" s="46" t="s">
        <v>135</v>
      </c>
      <c r="D30" s="5" t="s">
        <v>50</v>
      </c>
      <c r="E30" s="4">
        <v>150000</v>
      </c>
      <c r="F30" s="9"/>
    </row>
    <row r="31" spans="1:6" ht="31.2" x14ac:dyDescent="0.3">
      <c r="A31" s="182"/>
      <c r="B31" s="51" t="s">
        <v>133</v>
      </c>
      <c r="C31" s="46" t="s">
        <v>146</v>
      </c>
      <c r="D31" s="5" t="s">
        <v>33</v>
      </c>
      <c r="E31" s="57" t="s">
        <v>147</v>
      </c>
      <c r="F31" s="9"/>
    </row>
    <row r="32" spans="1:6" ht="31.2" x14ac:dyDescent="0.3">
      <c r="A32" s="182"/>
      <c r="B32" s="51" t="s">
        <v>111</v>
      </c>
      <c r="C32" s="5" t="s">
        <v>20</v>
      </c>
      <c r="D32" s="5" t="s">
        <v>21</v>
      </c>
      <c r="E32" s="4">
        <v>90000</v>
      </c>
      <c r="F32" s="9" t="s">
        <v>69</v>
      </c>
    </row>
    <row r="33" spans="1:6" x14ac:dyDescent="0.3">
      <c r="A33" s="182"/>
      <c r="B33" s="51" t="s">
        <v>111</v>
      </c>
      <c r="C33" s="46" t="s">
        <v>70</v>
      </c>
      <c r="D33" s="5" t="s">
        <v>22</v>
      </c>
      <c r="E33" s="4">
        <v>70000</v>
      </c>
      <c r="F33" s="9" t="s">
        <v>71</v>
      </c>
    </row>
    <row r="34" spans="1:6" x14ac:dyDescent="0.3">
      <c r="A34" s="182"/>
      <c r="B34" s="51" t="s">
        <v>111</v>
      </c>
      <c r="C34" s="46" t="s">
        <v>39</v>
      </c>
      <c r="D34" s="5" t="s">
        <v>42</v>
      </c>
      <c r="E34" s="4"/>
      <c r="F34" s="9" t="s">
        <v>85</v>
      </c>
    </row>
    <row r="35" spans="1:6" ht="33" customHeight="1" x14ac:dyDescent="0.3">
      <c r="A35" s="182"/>
      <c r="B35" s="51" t="s">
        <v>111</v>
      </c>
      <c r="C35" s="46" t="s">
        <v>43</v>
      </c>
      <c r="D35" s="5" t="s">
        <v>51</v>
      </c>
      <c r="E35" s="4">
        <v>77000</v>
      </c>
      <c r="F35" s="9" t="s">
        <v>68</v>
      </c>
    </row>
    <row r="36" spans="1:6" ht="33" customHeight="1" x14ac:dyDescent="0.3">
      <c r="A36" s="182"/>
      <c r="B36" s="51" t="s">
        <v>111</v>
      </c>
      <c r="C36" s="5" t="s">
        <v>130</v>
      </c>
      <c r="D36" s="5" t="s">
        <v>50</v>
      </c>
      <c r="E36" s="4">
        <v>40000</v>
      </c>
      <c r="F36" s="9"/>
    </row>
    <row r="37" spans="1:6" x14ac:dyDescent="0.3">
      <c r="A37" s="182"/>
      <c r="B37" s="51" t="s">
        <v>114</v>
      </c>
      <c r="C37" s="46" t="s">
        <v>27</v>
      </c>
      <c r="D37" s="5" t="s">
        <v>33</v>
      </c>
      <c r="E37" s="4"/>
      <c r="F37" s="9" t="s">
        <v>80</v>
      </c>
    </row>
    <row r="38" spans="1:6" x14ac:dyDescent="0.3">
      <c r="A38" s="182"/>
      <c r="B38" s="51" t="s">
        <v>114</v>
      </c>
      <c r="C38" s="46" t="s">
        <v>29</v>
      </c>
      <c r="D38" s="5" t="s">
        <v>34</v>
      </c>
      <c r="E38" s="4">
        <v>800000</v>
      </c>
      <c r="F38" s="9" t="s">
        <v>88</v>
      </c>
    </row>
    <row r="39" spans="1:6" x14ac:dyDescent="0.3">
      <c r="A39" s="182"/>
      <c r="B39" s="51" t="s">
        <v>114</v>
      </c>
      <c r="C39" s="46" t="s">
        <v>35</v>
      </c>
      <c r="D39" s="5" t="s">
        <v>34</v>
      </c>
      <c r="E39" s="4">
        <v>24000</v>
      </c>
      <c r="F39" s="9" t="s">
        <v>90</v>
      </c>
    </row>
    <row r="40" spans="1:6" x14ac:dyDescent="0.3">
      <c r="A40" s="182"/>
      <c r="B40" s="51" t="s">
        <v>114</v>
      </c>
      <c r="C40" s="46" t="s">
        <v>82</v>
      </c>
      <c r="D40" s="5" t="s">
        <v>33</v>
      </c>
      <c r="E40" s="4" t="s">
        <v>31</v>
      </c>
      <c r="F40" s="9" t="s">
        <v>83</v>
      </c>
    </row>
    <row r="41" spans="1:6" x14ac:dyDescent="0.3">
      <c r="A41" s="182"/>
      <c r="B41" s="51" t="s">
        <v>114</v>
      </c>
      <c r="C41" s="46" t="s">
        <v>45</v>
      </c>
      <c r="D41" s="28" t="s">
        <v>49</v>
      </c>
      <c r="E41" s="4">
        <v>640000</v>
      </c>
      <c r="F41" s="9" t="s">
        <v>94</v>
      </c>
    </row>
    <row r="42" spans="1:6" ht="31.2" x14ac:dyDescent="0.3">
      <c r="A42" s="182"/>
      <c r="B42" s="51" t="s">
        <v>114</v>
      </c>
      <c r="C42" s="5" t="s">
        <v>131</v>
      </c>
      <c r="D42" s="5" t="s">
        <v>50</v>
      </c>
      <c r="E42" s="4"/>
      <c r="F42" s="9"/>
    </row>
    <row r="43" spans="1:6" ht="31.2" x14ac:dyDescent="0.3">
      <c r="A43" s="182"/>
      <c r="B43" s="51" t="s">
        <v>137</v>
      </c>
      <c r="C43" s="5" t="s">
        <v>136</v>
      </c>
      <c r="D43" s="5" t="s">
        <v>50</v>
      </c>
      <c r="E43" s="4">
        <v>165000</v>
      </c>
      <c r="F43" s="9"/>
    </row>
    <row r="44" spans="1:6" x14ac:dyDescent="0.3">
      <c r="A44" s="182"/>
      <c r="B44" s="51" t="s">
        <v>110</v>
      </c>
      <c r="C44" s="46" t="s">
        <v>25</v>
      </c>
      <c r="D44" s="28" t="s">
        <v>32</v>
      </c>
      <c r="E44" s="4">
        <v>3000000</v>
      </c>
      <c r="F44" s="9" t="s">
        <v>64</v>
      </c>
    </row>
    <row r="45" spans="1:6" x14ac:dyDescent="0.3">
      <c r="A45" s="182"/>
      <c r="B45" s="51" t="s">
        <v>110</v>
      </c>
      <c r="C45" s="46" t="s">
        <v>26</v>
      </c>
      <c r="D45" s="28" t="s">
        <v>32</v>
      </c>
      <c r="E45" s="4">
        <v>300000</v>
      </c>
      <c r="F45" s="9" t="s">
        <v>66</v>
      </c>
    </row>
    <row r="46" spans="1:6" ht="27" customHeight="1" x14ac:dyDescent="0.3">
      <c r="A46" s="182"/>
      <c r="B46" s="51" t="s">
        <v>144</v>
      </c>
      <c r="C46" s="46" t="s">
        <v>38</v>
      </c>
      <c r="D46" s="28" t="s">
        <v>41</v>
      </c>
      <c r="E46" s="4">
        <v>30000</v>
      </c>
      <c r="F46" s="9" t="s">
        <v>79</v>
      </c>
    </row>
    <row r="47" spans="1:6" ht="27" customHeight="1" x14ac:dyDescent="0.3">
      <c r="A47" s="182"/>
      <c r="B47" s="51" t="s">
        <v>144</v>
      </c>
      <c r="C47" s="56" t="s">
        <v>134</v>
      </c>
      <c r="D47" s="5" t="s">
        <v>50</v>
      </c>
      <c r="E47" s="55">
        <v>35000</v>
      </c>
      <c r="F47" s="7"/>
    </row>
    <row r="48" spans="1:6" ht="27" customHeight="1" x14ac:dyDescent="0.3">
      <c r="A48" s="182"/>
      <c r="B48" s="51" t="s">
        <v>144</v>
      </c>
      <c r="C48" s="56" t="s">
        <v>145</v>
      </c>
      <c r="D48" s="56" t="s">
        <v>33</v>
      </c>
      <c r="E48" s="55">
        <v>10000</v>
      </c>
      <c r="F48" s="7"/>
    </row>
    <row r="49" spans="1:6" ht="27" customHeight="1" x14ac:dyDescent="0.3">
      <c r="A49" s="182"/>
      <c r="B49" s="51" t="s">
        <v>105</v>
      </c>
      <c r="C49" s="56" t="s">
        <v>37</v>
      </c>
      <c r="D49" s="56" t="s">
        <v>40</v>
      </c>
      <c r="E49" s="55">
        <v>44999</v>
      </c>
      <c r="F49" s="7" t="s">
        <v>78</v>
      </c>
    </row>
    <row r="50" spans="1:6" ht="16.2" thickBot="1" x14ac:dyDescent="0.35">
      <c r="A50" s="183"/>
      <c r="B50" s="58"/>
      <c r="C50" s="59"/>
      <c r="D50" s="63"/>
      <c r="E50" s="61"/>
      <c r="F50" s="62"/>
    </row>
    <row r="51" spans="1:6" x14ac:dyDescent="0.3">
      <c r="A51" s="181" t="s">
        <v>117</v>
      </c>
      <c r="B51" s="52" t="s">
        <v>106</v>
      </c>
      <c r="C51" s="29" t="s">
        <v>62</v>
      </c>
      <c r="D51" s="38" t="s">
        <v>57</v>
      </c>
      <c r="E51" s="30">
        <v>14000</v>
      </c>
      <c r="F51" s="14" t="s">
        <v>98</v>
      </c>
    </row>
    <row r="52" spans="1:6" ht="31.2" x14ac:dyDescent="0.3">
      <c r="A52" s="182"/>
      <c r="B52" s="33" t="s">
        <v>163</v>
      </c>
      <c r="C52" s="47" t="s">
        <v>59</v>
      </c>
      <c r="D52" s="28" t="s">
        <v>61</v>
      </c>
      <c r="E52" s="27">
        <v>10000</v>
      </c>
      <c r="F52" s="9" t="s">
        <v>65</v>
      </c>
    </row>
    <row r="53" spans="1:6" x14ac:dyDescent="0.3">
      <c r="A53" s="182"/>
      <c r="B53" s="33" t="s">
        <v>164</v>
      </c>
      <c r="C53" s="47" t="s">
        <v>55</v>
      </c>
      <c r="D53" s="28" t="s">
        <v>58</v>
      </c>
      <c r="E53" s="27">
        <v>30000</v>
      </c>
      <c r="F53" s="9" t="s">
        <v>54</v>
      </c>
    </row>
    <row r="54" spans="1:6" x14ac:dyDescent="0.3">
      <c r="A54" s="182"/>
      <c r="B54" s="33" t="s">
        <v>165</v>
      </c>
      <c r="C54" s="47" t="s">
        <v>56</v>
      </c>
      <c r="D54" s="28" t="s">
        <v>58</v>
      </c>
      <c r="E54" s="27">
        <v>1870</v>
      </c>
      <c r="F54" s="9" t="s">
        <v>67</v>
      </c>
    </row>
    <row r="55" spans="1:6" ht="31.2" x14ac:dyDescent="0.3">
      <c r="A55" s="182"/>
      <c r="B55" s="33" t="s">
        <v>165</v>
      </c>
      <c r="C55" s="47" t="s">
        <v>60</v>
      </c>
      <c r="D55" s="28" t="s">
        <v>63</v>
      </c>
      <c r="E55" s="25">
        <v>40000</v>
      </c>
      <c r="F55" s="9" t="s">
        <v>99</v>
      </c>
    </row>
    <row r="56" spans="1:6" ht="31.2" x14ac:dyDescent="0.3">
      <c r="A56" s="182"/>
      <c r="B56" s="37" t="s">
        <v>166</v>
      </c>
      <c r="C56" s="35" t="s">
        <v>150</v>
      </c>
      <c r="D56" s="35" t="s">
        <v>18</v>
      </c>
      <c r="E56" s="44">
        <v>30000</v>
      </c>
      <c r="F56" s="7"/>
    </row>
    <row r="57" spans="1:6" ht="31.2" x14ac:dyDescent="0.3">
      <c r="A57" s="182"/>
      <c r="B57" s="37" t="s">
        <v>166</v>
      </c>
      <c r="C57" s="35" t="s">
        <v>151</v>
      </c>
      <c r="D57" s="35" t="s">
        <v>18</v>
      </c>
      <c r="E57" s="44">
        <v>25000</v>
      </c>
      <c r="F57" s="7"/>
    </row>
    <row r="58" spans="1:6" x14ac:dyDescent="0.3">
      <c r="A58" s="182"/>
      <c r="B58" s="37" t="s">
        <v>168</v>
      </c>
      <c r="C58" s="35" t="s">
        <v>52</v>
      </c>
      <c r="D58" s="35" t="s">
        <v>57</v>
      </c>
      <c r="E58" s="44">
        <v>50000</v>
      </c>
      <c r="F58" s="7"/>
    </row>
    <row r="59" spans="1:6" x14ac:dyDescent="0.3">
      <c r="A59" s="182"/>
      <c r="B59" s="37" t="s">
        <v>167</v>
      </c>
      <c r="C59" s="35" t="s">
        <v>53</v>
      </c>
      <c r="D59" s="35" t="s">
        <v>57</v>
      </c>
      <c r="E59" s="44">
        <v>30000</v>
      </c>
      <c r="F59" s="7"/>
    </row>
    <row r="60" spans="1:6" ht="16.2" thickBot="1" x14ac:dyDescent="0.35">
      <c r="A60" s="183"/>
      <c r="B60" s="64"/>
      <c r="C60" s="65"/>
      <c r="D60" s="60"/>
      <c r="E60" s="66"/>
      <c r="F60" s="62"/>
    </row>
    <row r="61" spans="1:6" x14ac:dyDescent="0.3">
      <c r="A61" s="181" t="s">
        <v>127</v>
      </c>
      <c r="B61" s="53" t="s">
        <v>169</v>
      </c>
      <c r="C61" s="48" t="s">
        <v>119</v>
      </c>
      <c r="D61" s="40" t="s">
        <v>50</v>
      </c>
      <c r="E61" s="41"/>
      <c r="F61" s="39" t="s">
        <v>118</v>
      </c>
    </row>
    <row r="62" spans="1:6" x14ac:dyDescent="0.3">
      <c r="A62" s="182"/>
      <c r="B62" s="54" t="s">
        <v>170</v>
      </c>
      <c r="C62" s="49" t="s">
        <v>153</v>
      </c>
      <c r="D62" s="24"/>
      <c r="E62" s="36"/>
      <c r="F62" s="8"/>
    </row>
    <row r="63" spans="1:6" x14ac:dyDescent="0.3">
      <c r="A63" s="182"/>
      <c r="B63" s="54" t="s">
        <v>107</v>
      </c>
      <c r="C63" s="49" t="s">
        <v>152</v>
      </c>
      <c r="D63" s="24"/>
      <c r="E63" s="44">
        <v>30000</v>
      </c>
      <c r="F63" s="8"/>
    </row>
    <row r="64" spans="1:6" ht="16.2" thickBot="1" x14ac:dyDescent="0.35">
      <c r="A64" s="183"/>
      <c r="B64" s="67"/>
      <c r="C64" s="68"/>
      <c r="D64" s="69"/>
      <c r="E64" s="70"/>
      <c r="F64" s="71"/>
    </row>
    <row r="65" spans="1:6" x14ac:dyDescent="0.3">
      <c r="A65" s="181" t="s">
        <v>157</v>
      </c>
      <c r="B65" s="53" t="s">
        <v>171</v>
      </c>
      <c r="C65" s="48" t="s">
        <v>154</v>
      </c>
      <c r="D65" s="40" t="s">
        <v>18</v>
      </c>
      <c r="E65" s="41"/>
      <c r="F65" s="39"/>
    </row>
    <row r="66" spans="1:6" x14ac:dyDescent="0.3">
      <c r="A66" s="182"/>
      <c r="B66" s="54" t="s">
        <v>172</v>
      </c>
      <c r="C66" s="49" t="s">
        <v>155</v>
      </c>
      <c r="D66" s="24" t="s">
        <v>18</v>
      </c>
      <c r="E66" s="25"/>
      <c r="F66" s="8"/>
    </row>
    <row r="67" spans="1:6" ht="31.2" x14ac:dyDescent="0.3">
      <c r="A67" s="182"/>
      <c r="B67" s="54" t="s">
        <v>173</v>
      </c>
      <c r="C67" s="24" t="s">
        <v>156</v>
      </c>
      <c r="D67" s="24" t="s">
        <v>10</v>
      </c>
      <c r="E67" s="25"/>
      <c r="F67" s="8"/>
    </row>
    <row r="68" spans="1:6" ht="16.2" thickBot="1" x14ac:dyDescent="0.35">
      <c r="A68" s="183"/>
      <c r="B68" s="67"/>
      <c r="C68" s="68"/>
      <c r="D68" s="69"/>
      <c r="E68" s="70"/>
      <c r="F68" s="71"/>
    </row>
    <row r="69" spans="1:6" x14ac:dyDescent="0.3">
      <c r="A69" s="181" t="s">
        <v>129</v>
      </c>
      <c r="B69" s="53" t="s">
        <v>174</v>
      </c>
      <c r="C69" s="48" t="s">
        <v>121</v>
      </c>
      <c r="D69" s="40" t="s">
        <v>50</v>
      </c>
      <c r="E69" s="25">
        <v>450000</v>
      </c>
      <c r="F69" s="39" t="s">
        <v>120</v>
      </c>
    </row>
    <row r="70" spans="1:6" x14ac:dyDescent="0.3">
      <c r="A70" s="182"/>
      <c r="B70" s="54" t="s">
        <v>113</v>
      </c>
      <c r="C70" s="49" t="s">
        <v>123</v>
      </c>
      <c r="D70" s="28" t="s">
        <v>10</v>
      </c>
      <c r="E70" s="44">
        <v>40000</v>
      </c>
      <c r="F70" s="8" t="s">
        <v>122</v>
      </c>
    </row>
    <row r="71" spans="1:6" ht="16.2" thickBot="1" x14ac:dyDescent="0.35">
      <c r="A71" s="183"/>
      <c r="B71" s="67"/>
      <c r="C71" s="68"/>
      <c r="D71" s="69"/>
      <c r="E71" s="70"/>
      <c r="F71" s="71"/>
    </row>
  </sheetData>
  <mergeCells count="6">
    <mergeCell ref="A69:A71"/>
    <mergeCell ref="A2:A10"/>
    <mergeCell ref="A11:A50"/>
    <mergeCell ref="A51:A60"/>
    <mergeCell ref="A61:A64"/>
    <mergeCell ref="A65:A68"/>
  </mergeCells>
  <phoneticPr fontId="4" type="noConversion"/>
  <pageMargins left="0.7" right="0.7" top="0.75" bottom="0.75" header="0.3" footer="0.3"/>
  <pageSetup paperSize="9" scale="58" orientation="landscape" r:id="rId1"/>
  <rowBreaks count="1" manualBreakCount="1">
    <brk id="3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78BD-1222-47E9-BD10-C2C1B9A615C5}">
  <dimension ref="A1:I42"/>
  <sheetViews>
    <sheetView zoomScale="50" zoomScaleNormal="50" workbookViewId="0">
      <selection activeCell="R29" sqref="R29"/>
    </sheetView>
  </sheetViews>
  <sheetFormatPr defaultColWidth="9.109375" defaultRowHeight="15.6" x14ac:dyDescent="0.3"/>
  <cols>
    <col min="1" max="1" width="28.6640625" style="1" customWidth="1"/>
    <col min="2" max="2" width="26.33203125" style="2" hidden="1" customWidth="1"/>
    <col min="3" max="3" width="108.33203125" style="3" customWidth="1"/>
    <col min="4" max="4" width="30.6640625" style="10" customWidth="1"/>
    <col min="5" max="5" width="18.6640625" style="2" customWidth="1"/>
    <col min="6" max="6" width="11.109375" style="1" customWidth="1"/>
    <col min="7" max="16384" width="9.109375" style="1"/>
  </cols>
  <sheetData>
    <row r="1" spans="1:9" ht="38.25" customHeight="1" thickBot="1" x14ac:dyDescent="0.35">
      <c r="A1" s="11" t="s">
        <v>3</v>
      </c>
      <c r="B1" s="13" t="s">
        <v>17</v>
      </c>
      <c r="C1" s="12" t="s">
        <v>0</v>
      </c>
      <c r="D1" s="13" t="s">
        <v>1</v>
      </c>
      <c r="E1" s="11" t="s">
        <v>2</v>
      </c>
      <c r="F1" s="12" t="s">
        <v>4</v>
      </c>
      <c r="G1" s="12">
        <v>2022</v>
      </c>
      <c r="H1" s="12">
        <v>2023</v>
      </c>
      <c r="I1" s="12">
        <v>2024</v>
      </c>
    </row>
    <row r="2" spans="1:9" x14ac:dyDescent="0.3">
      <c r="A2" s="193" t="s">
        <v>159</v>
      </c>
      <c r="B2" s="20" t="s">
        <v>101</v>
      </c>
      <c r="C2" s="15" t="s">
        <v>8</v>
      </c>
      <c r="D2" s="15" t="s">
        <v>10</v>
      </c>
      <c r="E2" s="16"/>
      <c r="F2" s="14" t="s">
        <v>5</v>
      </c>
    </row>
    <row r="3" spans="1:9" x14ac:dyDescent="0.3">
      <c r="A3" s="194"/>
      <c r="B3" s="21" t="s">
        <v>108</v>
      </c>
      <c r="C3" s="5" t="s">
        <v>9</v>
      </c>
      <c r="D3" s="5" t="s">
        <v>10</v>
      </c>
      <c r="E3" s="4">
        <v>20000</v>
      </c>
      <c r="F3" s="9" t="s">
        <v>6</v>
      </c>
      <c r="H3" s="177"/>
    </row>
    <row r="4" spans="1:9" x14ac:dyDescent="0.3">
      <c r="A4" s="194"/>
      <c r="B4" s="21" t="s">
        <v>100</v>
      </c>
      <c r="C4" s="5" t="s">
        <v>12</v>
      </c>
      <c r="D4" s="5" t="s">
        <v>10</v>
      </c>
      <c r="E4" s="4">
        <v>8000</v>
      </c>
      <c r="F4" s="9" t="s">
        <v>11</v>
      </c>
      <c r="G4" s="177"/>
    </row>
    <row r="5" spans="1:9" x14ac:dyDescent="0.3">
      <c r="A5" s="194"/>
      <c r="B5" s="21" t="s">
        <v>100</v>
      </c>
      <c r="C5" s="5" t="s">
        <v>13</v>
      </c>
      <c r="D5" s="5" t="s">
        <v>10</v>
      </c>
      <c r="E5" s="4">
        <v>15000</v>
      </c>
      <c r="F5" s="9" t="s">
        <v>7</v>
      </c>
      <c r="G5" s="177"/>
      <c r="H5" s="177"/>
      <c r="I5" s="177"/>
    </row>
    <row r="6" spans="1:9" ht="16.2" thickBot="1" x14ac:dyDescent="0.35">
      <c r="A6" s="195"/>
      <c r="B6" s="174"/>
      <c r="C6" s="18" t="s">
        <v>119</v>
      </c>
      <c r="D6" s="18" t="s">
        <v>50</v>
      </c>
      <c r="E6" s="19"/>
      <c r="F6" s="17" t="s">
        <v>118</v>
      </c>
      <c r="G6" s="177"/>
      <c r="H6" s="177"/>
      <c r="I6" s="177"/>
    </row>
    <row r="7" spans="1:9" x14ac:dyDescent="0.3">
      <c r="A7" s="193" t="s">
        <v>109</v>
      </c>
      <c r="B7" s="20" t="s">
        <v>103</v>
      </c>
      <c r="C7" s="15" t="s">
        <v>44</v>
      </c>
      <c r="D7" s="15" t="s">
        <v>10</v>
      </c>
      <c r="E7" s="16">
        <v>20000</v>
      </c>
      <c r="F7" s="14" t="s">
        <v>92</v>
      </c>
      <c r="H7" s="177"/>
    </row>
    <row r="8" spans="1:9" x14ac:dyDescent="0.3">
      <c r="A8" s="194"/>
      <c r="B8" s="21" t="s">
        <v>103</v>
      </c>
      <c r="C8" s="5" t="s">
        <v>178</v>
      </c>
      <c r="D8" s="5" t="s">
        <v>18</v>
      </c>
      <c r="E8" s="4">
        <v>2000000</v>
      </c>
      <c r="F8" s="9" t="s">
        <v>89</v>
      </c>
      <c r="G8" s="177"/>
    </row>
    <row r="9" spans="1:9" ht="23.4" customHeight="1" x14ac:dyDescent="0.3">
      <c r="A9" s="194"/>
      <c r="B9" s="21" t="s">
        <v>103</v>
      </c>
      <c r="C9" s="5" t="s">
        <v>116</v>
      </c>
      <c r="D9" s="5" t="s">
        <v>72</v>
      </c>
      <c r="E9" s="4"/>
      <c r="F9" s="9" t="s">
        <v>73</v>
      </c>
      <c r="H9" s="177"/>
      <c r="I9" s="177"/>
    </row>
    <row r="10" spans="1:9" x14ac:dyDescent="0.3">
      <c r="A10" s="194"/>
      <c r="B10" s="21" t="s">
        <v>102</v>
      </c>
      <c r="C10" s="5" t="s">
        <v>74</v>
      </c>
      <c r="D10" s="5" t="s">
        <v>10</v>
      </c>
      <c r="E10" s="4">
        <v>626000</v>
      </c>
      <c r="F10" s="9" t="s">
        <v>75</v>
      </c>
      <c r="H10" s="177"/>
      <c r="I10" s="177"/>
    </row>
    <row r="11" spans="1:9" x14ac:dyDescent="0.3">
      <c r="A11" s="194"/>
      <c r="B11" s="21" t="s">
        <v>102</v>
      </c>
      <c r="C11" s="5" t="s">
        <v>47</v>
      </c>
      <c r="D11" s="5" t="s">
        <v>50</v>
      </c>
      <c r="E11" s="4">
        <v>200000</v>
      </c>
      <c r="F11" s="9" t="s">
        <v>96</v>
      </c>
      <c r="G11" s="177"/>
    </row>
    <row r="12" spans="1:9" x14ac:dyDescent="0.3">
      <c r="A12" s="194"/>
      <c r="B12" s="21" t="s">
        <v>102</v>
      </c>
      <c r="C12" s="5" t="s">
        <v>87</v>
      </c>
      <c r="D12" s="5" t="s">
        <v>19</v>
      </c>
      <c r="E12" s="4">
        <v>3000</v>
      </c>
      <c r="F12" s="9" t="s">
        <v>86</v>
      </c>
      <c r="G12" s="177"/>
      <c r="H12" s="177"/>
      <c r="I12" s="177"/>
    </row>
    <row r="13" spans="1:9" x14ac:dyDescent="0.3">
      <c r="A13" s="194"/>
      <c r="B13" s="21" t="s">
        <v>102</v>
      </c>
      <c r="C13" s="5" t="s">
        <v>36</v>
      </c>
      <c r="D13" s="5" t="s">
        <v>34</v>
      </c>
      <c r="E13" s="4">
        <v>60800</v>
      </c>
      <c r="F13" s="9" t="s">
        <v>91</v>
      </c>
      <c r="H13" s="177"/>
    </row>
    <row r="14" spans="1:9" x14ac:dyDescent="0.3">
      <c r="A14" s="194"/>
      <c r="B14" s="21" t="s">
        <v>113</v>
      </c>
      <c r="C14" s="6" t="s">
        <v>104</v>
      </c>
      <c r="D14" s="23" t="s">
        <v>48</v>
      </c>
      <c r="E14" s="4">
        <v>135000</v>
      </c>
      <c r="F14" s="9" t="s">
        <v>93</v>
      </c>
      <c r="H14" s="177"/>
      <c r="I14" s="177"/>
    </row>
    <row r="15" spans="1:9" x14ac:dyDescent="0.3">
      <c r="A15" s="194"/>
      <c r="B15" s="21" t="s">
        <v>112</v>
      </c>
      <c r="C15" s="5" t="s">
        <v>23</v>
      </c>
      <c r="D15" s="5" t="s">
        <v>24</v>
      </c>
      <c r="E15" s="4">
        <v>240000</v>
      </c>
      <c r="F15" s="9" t="s">
        <v>97</v>
      </c>
      <c r="G15" s="177"/>
      <c r="H15" s="177"/>
    </row>
    <row r="16" spans="1:9" x14ac:dyDescent="0.3">
      <c r="A16" s="194"/>
      <c r="B16" s="21" t="s">
        <v>112</v>
      </c>
      <c r="C16" s="5" t="s">
        <v>28</v>
      </c>
      <c r="D16" s="5" t="s">
        <v>33</v>
      </c>
      <c r="E16" s="4" t="s">
        <v>30</v>
      </c>
      <c r="F16" s="9" t="s">
        <v>81</v>
      </c>
      <c r="H16" s="177"/>
      <c r="I16" s="177"/>
    </row>
    <row r="17" spans="1:9" x14ac:dyDescent="0.3">
      <c r="A17" s="194"/>
      <c r="B17" s="21" t="s">
        <v>112</v>
      </c>
      <c r="C17" s="5" t="s">
        <v>46</v>
      </c>
      <c r="D17" s="5" t="s">
        <v>50</v>
      </c>
      <c r="E17" s="4">
        <v>35000</v>
      </c>
      <c r="F17" s="9" t="s">
        <v>95</v>
      </c>
      <c r="G17" s="177"/>
    </row>
    <row r="18" spans="1:9" x14ac:dyDescent="0.3">
      <c r="A18" s="194"/>
      <c r="B18" s="21" t="s">
        <v>112</v>
      </c>
      <c r="C18" s="6" t="s">
        <v>76</v>
      </c>
      <c r="D18" s="5" t="s">
        <v>33</v>
      </c>
      <c r="E18" s="4">
        <v>90000</v>
      </c>
      <c r="F18" s="9" t="s">
        <v>77</v>
      </c>
      <c r="G18" s="177"/>
      <c r="H18" s="177"/>
      <c r="I18" s="177"/>
    </row>
    <row r="19" spans="1:9" ht="31.2" x14ac:dyDescent="0.3">
      <c r="A19" s="194"/>
      <c r="B19" s="21" t="s">
        <v>111</v>
      </c>
      <c r="C19" s="5" t="s">
        <v>20</v>
      </c>
      <c r="D19" s="5" t="s">
        <v>21</v>
      </c>
      <c r="E19" s="4">
        <v>90000</v>
      </c>
      <c r="F19" s="9" t="s">
        <v>69</v>
      </c>
      <c r="H19" s="177"/>
      <c r="I19" s="177"/>
    </row>
    <row r="20" spans="1:9" x14ac:dyDescent="0.3">
      <c r="A20" s="194"/>
      <c r="B20" s="21" t="s">
        <v>111</v>
      </c>
      <c r="C20" s="5" t="s">
        <v>70</v>
      </c>
      <c r="D20" s="5" t="s">
        <v>22</v>
      </c>
      <c r="E20" s="4">
        <v>70000</v>
      </c>
      <c r="F20" s="9" t="s">
        <v>71</v>
      </c>
      <c r="G20" s="177"/>
    </row>
    <row r="21" spans="1:9" x14ac:dyDescent="0.3">
      <c r="A21" s="194"/>
      <c r="B21" s="21" t="s">
        <v>111</v>
      </c>
      <c r="C21" s="5" t="s">
        <v>39</v>
      </c>
      <c r="D21" s="5" t="s">
        <v>42</v>
      </c>
      <c r="E21" s="4"/>
      <c r="F21" s="9" t="s">
        <v>85</v>
      </c>
    </row>
    <row r="22" spans="1:9" ht="21.6" customHeight="1" x14ac:dyDescent="0.3">
      <c r="A22" s="194"/>
      <c r="B22" s="21" t="s">
        <v>111</v>
      </c>
      <c r="C22" s="5" t="s">
        <v>43</v>
      </c>
      <c r="D22" s="5" t="s">
        <v>51</v>
      </c>
      <c r="E22" s="4">
        <v>77000</v>
      </c>
      <c r="F22" s="9" t="s">
        <v>68</v>
      </c>
      <c r="H22" s="177"/>
    </row>
    <row r="23" spans="1:9" ht="20.399999999999999" customHeight="1" x14ac:dyDescent="0.3">
      <c r="A23" s="194"/>
      <c r="B23" s="21"/>
      <c r="C23" s="5" t="s">
        <v>29</v>
      </c>
      <c r="D23" s="5" t="s">
        <v>34</v>
      </c>
      <c r="E23" s="4">
        <v>800000</v>
      </c>
      <c r="F23" s="9" t="s">
        <v>88</v>
      </c>
    </row>
    <row r="24" spans="1:9" ht="26.4" customHeight="1" x14ac:dyDescent="0.3">
      <c r="A24" s="194"/>
      <c r="B24" s="21" t="s">
        <v>115</v>
      </c>
      <c r="C24" s="5" t="s">
        <v>38</v>
      </c>
      <c r="D24" s="28" t="s">
        <v>41</v>
      </c>
      <c r="E24" s="4">
        <v>30000</v>
      </c>
      <c r="F24" s="9" t="s">
        <v>79</v>
      </c>
      <c r="G24" s="177"/>
      <c r="H24" s="177"/>
      <c r="I24" s="177"/>
    </row>
    <row r="25" spans="1:9" ht="16.2" thickBot="1" x14ac:dyDescent="0.35">
      <c r="A25" s="195"/>
      <c r="B25" s="22" t="s">
        <v>105</v>
      </c>
      <c r="C25" s="18" t="s">
        <v>37</v>
      </c>
      <c r="D25" s="34" t="s">
        <v>40</v>
      </c>
      <c r="E25" s="19">
        <v>45000</v>
      </c>
      <c r="F25" s="17" t="s">
        <v>78</v>
      </c>
      <c r="G25" s="177"/>
      <c r="H25" s="177"/>
      <c r="I25" s="177"/>
    </row>
    <row r="26" spans="1:9" x14ac:dyDescent="0.3">
      <c r="A26" s="193" t="s">
        <v>117</v>
      </c>
      <c r="B26" s="31" t="s">
        <v>106</v>
      </c>
      <c r="C26" s="29" t="s">
        <v>62</v>
      </c>
      <c r="D26" s="38" t="s">
        <v>57</v>
      </c>
      <c r="E26" s="30">
        <v>14000</v>
      </c>
      <c r="F26" s="14" t="s">
        <v>98</v>
      </c>
      <c r="G26" s="177"/>
    </row>
    <row r="27" spans="1:9" ht="31.2" x14ac:dyDescent="0.3">
      <c r="A27" s="194"/>
      <c r="B27" s="32"/>
      <c r="C27" s="28" t="s">
        <v>59</v>
      </c>
      <c r="D27" s="28" t="s">
        <v>61</v>
      </c>
      <c r="E27" s="27">
        <v>10000</v>
      </c>
      <c r="F27" s="9" t="s">
        <v>65</v>
      </c>
      <c r="H27" s="177"/>
    </row>
    <row r="28" spans="1:9" x14ac:dyDescent="0.3">
      <c r="A28" s="194"/>
      <c r="B28" s="33"/>
      <c r="C28" s="28" t="s">
        <v>55</v>
      </c>
      <c r="D28" s="28" t="s">
        <v>58</v>
      </c>
      <c r="E28" s="27">
        <v>30000</v>
      </c>
      <c r="F28" s="9" t="s">
        <v>54</v>
      </c>
      <c r="G28" s="177"/>
    </row>
    <row r="29" spans="1:9" x14ac:dyDescent="0.3">
      <c r="A29" s="194"/>
      <c r="B29" s="33"/>
      <c r="C29" s="28" t="s">
        <v>56</v>
      </c>
      <c r="D29" s="28" t="s">
        <v>58</v>
      </c>
      <c r="E29" s="27">
        <v>1870</v>
      </c>
      <c r="F29" s="9" t="s">
        <v>67</v>
      </c>
      <c r="G29" s="177"/>
    </row>
    <row r="30" spans="1:9" ht="31.8" thickBot="1" x14ac:dyDescent="0.35">
      <c r="A30" s="194"/>
      <c r="B30" s="37"/>
      <c r="C30" s="28" t="s">
        <v>60</v>
      </c>
      <c r="D30" s="28" t="s">
        <v>63</v>
      </c>
      <c r="E30" s="25">
        <v>40000</v>
      </c>
      <c r="F30" s="9" t="s">
        <v>99</v>
      </c>
      <c r="G30" s="177"/>
      <c r="H30" s="177"/>
      <c r="I30" s="177"/>
    </row>
    <row r="31" spans="1:9" ht="30.6" customHeight="1" thickBot="1" x14ac:dyDescent="0.35">
      <c r="A31" s="173" t="s">
        <v>128</v>
      </c>
      <c r="B31" s="42"/>
      <c r="C31" s="40" t="s">
        <v>8</v>
      </c>
      <c r="D31" s="40" t="s">
        <v>10</v>
      </c>
      <c r="E31" s="41">
        <v>65000</v>
      </c>
      <c r="F31" s="39" t="s">
        <v>5</v>
      </c>
      <c r="G31" s="177"/>
      <c r="H31" s="177"/>
      <c r="I31" s="177"/>
    </row>
    <row r="32" spans="1:9" x14ac:dyDescent="0.3">
      <c r="A32" s="193" t="s">
        <v>129</v>
      </c>
      <c r="B32" s="42"/>
      <c r="C32" s="40" t="s">
        <v>121</v>
      </c>
      <c r="D32" s="40" t="s">
        <v>50</v>
      </c>
      <c r="E32" s="41">
        <v>450000</v>
      </c>
      <c r="F32" s="178" t="s">
        <v>120</v>
      </c>
      <c r="G32" s="177"/>
    </row>
    <row r="33" spans="1:9" x14ac:dyDescent="0.3">
      <c r="A33" s="194"/>
      <c r="B33" s="26"/>
      <c r="C33" s="24" t="s">
        <v>123</v>
      </c>
      <c r="D33" s="28" t="s">
        <v>10</v>
      </c>
      <c r="E33" s="44">
        <v>40000</v>
      </c>
      <c r="F33" s="179" t="s">
        <v>122</v>
      </c>
      <c r="H33" s="177"/>
      <c r="I33" s="177"/>
    </row>
    <row r="34" spans="1:9" x14ac:dyDescent="0.3">
      <c r="A34" s="194"/>
      <c r="B34" s="26"/>
      <c r="C34" s="5" t="s">
        <v>27</v>
      </c>
      <c r="D34" s="5" t="s">
        <v>33</v>
      </c>
      <c r="E34" s="4"/>
      <c r="F34" s="33" t="s">
        <v>80</v>
      </c>
      <c r="G34" s="177"/>
      <c r="I34" s="177"/>
    </row>
    <row r="35" spans="1:9" x14ac:dyDescent="0.3">
      <c r="A35" s="194"/>
      <c r="B35" s="26"/>
      <c r="C35" s="5" t="s">
        <v>29</v>
      </c>
      <c r="D35" s="5" t="s">
        <v>34</v>
      </c>
      <c r="E35" s="4"/>
      <c r="F35" s="33" t="s">
        <v>88</v>
      </c>
      <c r="G35" s="177"/>
    </row>
    <row r="36" spans="1:9" x14ac:dyDescent="0.3">
      <c r="A36" s="194"/>
      <c r="B36" s="26"/>
      <c r="C36" s="5" t="s">
        <v>35</v>
      </c>
      <c r="D36" s="5" t="s">
        <v>34</v>
      </c>
      <c r="E36" s="4">
        <v>24000</v>
      </c>
      <c r="F36" s="33" t="s">
        <v>90</v>
      </c>
      <c r="G36" s="177"/>
    </row>
    <row r="37" spans="1:9" x14ac:dyDescent="0.3">
      <c r="A37" s="194"/>
      <c r="B37" s="26"/>
      <c r="C37" s="5" t="s">
        <v>82</v>
      </c>
      <c r="D37" s="5" t="s">
        <v>33</v>
      </c>
      <c r="E37" s="4" t="s">
        <v>31</v>
      </c>
      <c r="F37" s="33" t="s">
        <v>83</v>
      </c>
      <c r="G37" s="177"/>
      <c r="H37" s="177"/>
    </row>
    <row r="38" spans="1:9" x14ac:dyDescent="0.3">
      <c r="A38" s="194"/>
      <c r="B38" s="26"/>
      <c r="C38" s="5" t="s">
        <v>45</v>
      </c>
      <c r="D38" s="28" t="s">
        <v>49</v>
      </c>
      <c r="E38" s="4">
        <v>640000</v>
      </c>
      <c r="F38" s="33" t="s">
        <v>94</v>
      </c>
    </row>
    <row r="39" spans="1:9" x14ac:dyDescent="0.3">
      <c r="A39" s="194"/>
      <c r="B39" s="26"/>
      <c r="C39" s="56" t="s">
        <v>15</v>
      </c>
      <c r="D39" s="56" t="s">
        <v>16</v>
      </c>
      <c r="E39" s="55">
        <v>30000</v>
      </c>
      <c r="F39" s="37" t="s">
        <v>14</v>
      </c>
      <c r="G39" s="177"/>
      <c r="H39" s="177"/>
      <c r="I39" s="177"/>
    </row>
    <row r="40" spans="1:9" ht="31.2" x14ac:dyDescent="0.3">
      <c r="A40" s="194"/>
      <c r="B40" s="26"/>
      <c r="C40" s="24" t="s">
        <v>230</v>
      </c>
      <c r="D40" s="28"/>
      <c r="E40" s="44">
        <v>100000</v>
      </c>
      <c r="F40" s="179"/>
    </row>
    <row r="41" spans="1:9" x14ac:dyDescent="0.3">
      <c r="A41" s="194"/>
      <c r="B41" s="26"/>
      <c r="C41" s="5" t="s">
        <v>25</v>
      </c>
      <c r="D41" s="28" t="s">
        <v>32</v>
      </c>
      <c r="E41" s="4">
        <v>3000000</v>
      </c>
      <c r="F41" s="33" t="s">
        <v>64</v>
      </c>
      <c r="G41" s="177"/>
      <c r="H41" s="177"/>
      <c r="I41" s="177"/>
    </row>
    <row r="42" spans="1:9" ht="16.2" thickBot="1" x14ac:dyDescent="0.35">
      <c r="A42" s="195"/>
      <c r="B42" s="43"/>
      <c r="C42" s="18" t="s">
        <v>26</v>
      </c>
      <c r="D42" s="34" t="s">
        <v>32</v>
      </c>
      <c r="E42" s="19">
        <v>300000</v>
      </c>
      <c r="F42" s="180" t="s">
        <v>66</v>
      </c>
      <c r="G42" s="177"/>
      <c r="H42" s="177"/>
      <c r="I42" s="177"/>
    </row>
  </sheetData>
  <mergeCells count="4">
    <mergeCell ref="A7:A25"/>
    <mergeCell ref="A26:A30"/>
    <mergeCell ref="A32:A42"/>
    <mergeCell ref="A2:A6"/>
  </mergeCells>
  <pageMargins left="0.7" right="0.7" top="0.75" bottom="0.75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DE139-45B7-4A35-B93C-82585BECA5A0}">
  <dimension ref="A1:E94"/>
  <sheetViews>
    <sheetView zoomScale="85" zoomScaleNormal="85" workbookViewId="0">
      <selection activeCell="H70" sqref="H70"/>
    </sheetView>
  </sheetViews>
  <sheetFormatPr defaultColWidth="9.109375" defaultRowHeight="15.6" outlineLevelRow="5" x14ac:dyDescent="0.3"/>
  <cols>
    <col min="1" max="1" width="28.6640625" style="72" customWidth="1"/>
    <col min="2" max="2" width="79.21875" style="82" customWidth="1"/>
    <col min="3" max="3" width="26.33203125" style="10" hidden="1" customWidth="1"/>
    <col min="4" max="4" width="30.6640625" style="10" hidden="1" customWidth="1"/>
    <col min="5" max="5" width="16.5546875" style="2" customWidth="1"/>
    <col min="6" max="16384" width="9.109375" style="1"/>
  </cols>
  <sheetData>
    <row r="1" spans="1:5" ht="29.4" customHeight="1" thickBot="1" x14ac:dyDescent="0.35">
      <c r="A1" s="13" t="s">
        <v>182</v>
      </c>
      <c r="B1" s="81" t="s">
        <v>219</v>
      </c>
      <c r="C1" s="13" t="s">
        <v>180</v>
      </c>
      <c r="D1" s="13" t="s">
        <v>162</v>
      </c>
      <c r="E1" s="11" t="s">
        <v>2</v>
      </c>
    </row>
    <row r="2" spans="1:5" ht="36.6" customHeight="1" x14ac:dyDescent="0.3">
      <c r="A2" s="184" t="s">
        <v>196</v>
      </c>
      <c r="B2" s="78" t="s">
        <v>220</v>
      </c>
      <c r="C2" s="76"/>
      <c r="D2" s="75"/>
      <c r="E2" s="77">
        <f>SUM(E3:E7)</f>
        <v>169000</v>
      </c>
    </row>
    <row r="3" spans="1:5" outlineLevel="1" x14ac:dyDescent="0.3">
      <c r="A3" s="184"/>
      <c r="B3" s="83" t="s">
        <v>199</v>
      </c>
      <c r="C3" s="51"/>
      <c r="D3" s="5"/>
      <c r="E3" s="4">
        <v>5000</v>
      </c>
    </row>
    <row r="4" spans="1:5" ht="31.2" outlineLevel="1" x14ac:dyDescent="0.3">
      <c r="A4" s="184"/>
      <c r="B4" s="83" t="s">
        <v>197</v>
      </c>
      <c r="C4" s="51"/>
      <c r="D4" s="5"/>
      <c r="E4" s="4">
        <f>50000+E17</f>
        <v>80000</v>
      </c>
    </row>
    <row r="5" spans="1:5" ht="31.2" outlineLevel="1" x14ac:dyDescent="0.3">
      <c r="A5" s="184"/>
      <c r="B5" s="83" t="s">
        <v>192</v>
      </c>
      <c r="C5" s="51"/>
      <c r="D5" s="5"/>
      <c r="E5" s="4">
        <f>E15+E19</f>
        <v>27000</v>
      </c>
    </row>
    <row r="6" spans="1:5" outlineLevel="1" x14ac:dyDescent="0.3">
      <c r="A6" s="184"/>
      <c r="B6" s="83" t="s">
        <v>193</v>
      </c>
      <c r="C6" s="51"/>
      <c r="D6" s="5"/>
      <c r="E6" s="4">
        <f>E18+12000</f>
        <v>32000</v>
      </c>
    </row>
    <row r="7" spans="1:5" outlineLevel="1" x14ac:dyDescent="0.3">
      <c r="A7" s="184"/>
      <c r="B7" s="153" t="s">
        <v>212</v>
      </c>
      <c r="C7" s="154"/>
      <c r="D7" s="24"/>
      <c r="E7" s="155">
        <v>25000</v>
      </c>
    </row>
    <row r="8" spans="1:5" ht="47.4" hidden="1" outlineLevel="2" thickBot="1" x14ac:dyDescent="0.35">
      <c r="A8" s="184"/>
      <c r="B8" s="5" t="s">
        <v>214</v>
      </c>
      <c r="C8" s="73"/>
      <c r="D8" s="24"/>
      <c r="E8" s="85"/>
    </row>
    <row r="9" spans="1:5" ht="47.4" hidden="1" outlineLevel="2" thickBot="1" x14ac:dyDescent="0.35">
      <c r="A9" s="184"/>
      <c r="B9" s="84" t="s">
        <v>213</v>
      </c>
      <c r="C9" s="73"/>
      <c r="D9" s="24"/>
      <c r="E9" s="85"/>
    </row>
    <row r="10" spans="1:5" ht="16.2" hidden="1" outlineLevel="2" thickBot="1" x14ac:dyDescent="0.35">
      <c r="A10" s="184"/>
      <c r="B10" s="84" t="s">
        <v>119</v>
      </c>
      <c r="C10" s="73" t="s">
        <v>169</v>
      </c>
      <c r="D10" s="24" t="s">
        <v>50</v>
      </c>
      <c r="E10" s="73"/>
    </row>
    <row r="11" spans="1:5" ht="16.2" hidden="1" outlineLevel="2" thickBot="1" x14ac:dyDescent="0.35">
      <c r="A11" s="184"/>
      <c r="B11" s="84" t="s">
        <v>153</v>
      </c>
      <c r="C11" s="73" t="s">
        <v>170</v>
      </c>
      <c r="D11" s="24"/>
      <c r="E11" s="73"/>
    </row>
    <row r="12" spans="1:5" ht="15.6" hidden="1" customHeight="1" outlineLevel="2" x14ac:dyDescent="0.3">
      <c r="A12" s="184"/>
      <c r="B12" s="5" t="s">
        <v>8</v>
      </c>
      <c r="C12" s="51" t="s">
        <v>101</v>
      </c>
      <c r="D12" s="5" t="s">
        <v>10</v>
      </c>
      <c r="E12" s="4"/>
    </row>
    <row r="13" spans="1:5" ht="15.6" hidden="1" customHeight="1" outlineLevel="2" x14ac:dyDescent="0.3">
      <c r="A13" s="184"/>
      <c r="B13" s="5" t="s">
        <v>175</v>
      </c>
      <c r="C13" s="51" t="s">
        <v>108</v>
      </c>
      <c r="D13" s="5" t="s">
        <v>10</v>
      </c>
      <c r="E13" s="4"/>
    </row>
    <row r="14" spans="1:5" ht="15.6" hidden="1" customHeight="1" outlineLevel="2" x14ac:dyDescent="0.3">
      <c r="A14" s="184"/>
      <c r="B14" s="5" t="s">
        <v>12</v>
      </c>
      <c r="C14" s="51" t="s">
        <v>100</v>
      </c>
      <c r="D14" s="5" t="s">
        <v>10</v>
      </c>
      <c r="E14" s="4"/>
    </row>
    <row r="15" spans="1:5" ht="15.6" hidden="1" customHeight="1" outlineLevel="2" thickBot="1" x14ac:dyDescent="0.35">
      <c r="A15" s="184"/>
      <c r="B15" s="5" t="s">
        <v>13</v>
      </c>
      <c r="C15" s="51" t="s">
        <v>100</v>
      </c>
      <c r="D15" s="5" t="s">
        <v>10</v>
      </c>
      <c r="E15" s="4">
        <v>15000</v>
      </c>
    </row>
    <row r="16" spans="1:5" ht="15.6" hidden="1" customHeight="1" outlineLevel="2" thickBot="1" x14ac:dyDescent="0.35">
      <c r="A16" s="184"/>
      <c r="B16" s="5" t="s">
        <v>15</v>
      </c>
      <c r="C16" s="51" t="s">
        <v>107</v>
      </c>
      <c r="D16" s="5" t="s">
        <v>16</v>
      </c>
      <c r="E16" s="4">
        <v>30000</v>
      </c>
    </row>
    <row r="17" spans="1:5" ht="15.6" hidden="1" customHeight="1" outlineLevel="2" x14ac:dyDescent="0.3">
      <c r="A17" s="184"/>
      <c r="B17" s="5" t="s">
        <v>124</v>
      </c>
      <c r="C17" s="51" t="s">
        <v>148</v>
      </c>
      <c r="D17" s="5"/>
      <c r="E17" s="4">
        <v>30000</v>
      </c>
    </row>
    <row r="18" spans="1:5" ht="15.6" hidden="1" customHeight="1" outlineLevel="2" x14ac:dyDescent="0.3">
      <c r="A18" s="184"/>
      <c r="B18" s="5" t="s">
        <v>125</v>
      </c>
      <c r="C18" s="51" t="s">
        <v>148</v>
      </c>
      <c r="D18" s="5"/>
      <c r="E18" s="4">
        <v>20000</v>
      </c>
    </row>
    <row r="19" spans="1:5" ht="31.2" hidden="1" customHeight="1" outlineLevel="2" x14ac:dyDescent="0.3">
      <c r="A19" s="184"/>
      <c r="B19" s="5" t="s">
        <v>126</v>
      </c>
      <c r="C19" s="51" t="s">
        <v>149</v>
      </c>
      <c r="D19" s="5"/>
      <c r="E19" s="4">
        <v>12000</v>
      </c>
    </row>
    <row r="20" spans="1:5" ht="16.2" outlineLevel="1" collapsed="1" thickBot="1" x14ac:dyDescent="0.35">
      <c r="A20" s="185"/>
      <c r="B20" s="60"/>
      <c r="C20" s="58"/>
      <c r="D20" s="60"/>
      <c r="E20" s="61"/>
    </row>
    <row r="21" spans="1:5" ht="34.799999999999997" customHeight="1" thickBot="1" x14ac:dyDescent="0.35">
      <c r="A21" s="188" t="s">
        <v>176</v>
      </c>
      <c r="B21" s="79" t="s">
        <v>221</v>
      </c>
      <c r="C21" s="80"/>
      <c r="D21" s="80"/>
      <c r="E21" s="77">
        <f>E22+E28+E36+E45+E51</f>
        <v>4808800</v>
      </c>
    </row>
    <row r="22" spans="1:5" ht="31.2" outlineLevel="1" x14ac:dyDescent="0.3">
      <c r="A22" s="184"/>
      <c r="B22" s="5" t="s">
        <v>183</v>
      </c>
      <c r="C22" s="51"/>
      <c r="D22" s="15"/>
      <c r="E22" s="4">
        <f>SUM(E23:E27)</f>
        <v>2140000</v>
      </c>
    </row>
    <row r="23" spans="1:5" ht="16.2" hidden="1" outlineLevel="2" thickBot="1" x14ac:dyDescent="0.35">
      <c r="A23" s="184"/>
      <c r="B23" s="5" t="s">
        <v>44</v>
      </c>
      <c r="C23" s="50" t="s">
        <v>103</v>
      </c>
      <c r="D23" s="15" t="s">
        <v>10</v>
      </c>
      <c r="E23" s="4">
        <v>20000</v>
      </c>
    </row>
    <row r="24" spans="1:5" ht="16.2" hidden="1" outlineLevel="2" thickBot="1" x14ac:dyDescent="0.35">
      <c r="A24" s="184"/>
      <c r="B24" s="5" t="s">
        <v>178</v>
      </c>
      <c r="C24" s="51" t="s">
        <v>103</v>
      </c>
      <c r="D24" s="5" t="s">
        <v>18</v>
      </c>
      <c r="E24" s="4">
        <v>2000000</v>
      </c>
    </row>
    <row r="25" spans="1:5" ht="23.4" hidden="1" customHeight="1" outlineLevel="2" x14ac:dyDescent="0.3">
      <c r="A25" s="184"/>
      <c r="B25" s="5" t="s">
        <v>116</v>
      </c>
      <c r="C25" s="51" t="s">
        <v>103</v>
      </c>
      <c r="D25" s="5" t="s">
        <v>72</v>
      </c>
      <c r="E25" s="4"/>
    </row>
    <row r="26" spans="1:5" ht="23.4" hidden="1" customHeight="1" outlineLevel="2" x14ac:dyDescent="0.3">
      <c r="A26" s="184"/>
      <c r="B26" s="5" t="s">
        <v>140</v>
      </c>
      <c r="C26" s="51" t="s">
        <v>103</v>
      </c>
      <c r="D26" s="5" t="s">
        <v>18</v>
      </c>
      <c r="E26" s="4">
        <v>20000</v>
      </c>
    </row>
    <row r="27" spans="1:5" ht="30.75" hidden="1" customHeight="1" outlineLevel="2" x14ac:dyDescent="0.3">
      <c r="A27" s="184"/>
      <c r="B27" s="5" t="s">
        <v>141</v>
      </c>
      <c r="C27" s="51" t="s">
        <v>103</v>
      </c>
      <c r="D27" s="5" t="s">
        <v>18</v>
      </c>
      <c r="E27" s="4">
        <v>100000</v>
      </c>
    </row>
    <row r="28" spans="1:5" ht="62.4" outlineLevel="1" collapsed="1" x14ac:dyDescent="0.3">
      <c r="A28" s="184"/>
      <c r="B28" s="5" t="s">
        <v>185</v>
      </c>
      <c r="C28" s="51"/>
      <c r="D28" s="5"/>
      <c r="E28" s="4">
        <f>SUM(E29:E35)</f>
        <v>969800</v>
      </c>
    </row>
    <row r="29" spans="1:5" ht="16.2" hidden="1" outlineLevel="3" thickBot="1" x14ac:dyDescent="0.35">
      <c r="A29" s="184"/>
      <c r="B29" s="5" t="s">
        <v>184</v>
      </c>
      <c r="C29" s="51" t="s">
        <v>102</v>
      </c>
      <c r="D29" s="5" t="s">
        <v>10</v>
      </c>
      <c r="E29" s="4">
        <v>626000</v>
      </c>
    </row>
    <row r="30" spans="1:5" ht="16.2" hidden="1" outlineLevel="3" thickBot="1" x14ac:dyDescent="0.35">
      <c r="A30" s="184"/>
      <c r="B30" s="5" t="s">
        <v>143</v>
      </c>
      <c r="C30" s="51" t="s">
        <v>102</v>
      </c>
      <c r="D30" s="5" t="s">
        <v>10</v>
      </c>
      <c r="E30" s="4"/>
    </row>
    <row r="31" spans="1:5" ht="31.8" hidden="1" outlineLevel="3" thickBot="1" x14ac:dyDescent="0.35">
      <c r="A31" s="184"/>
      <c r="B31" s="5" t="s">
        <v>142</v>
      </c>
      <c r="C31" s="51" t="s">
        <v>102</v>
      </c>
      <c r="D31" s="5" t="s">
        <v>18</v>
      </c>
      <c r="E31" s="4">
        <v>60000</v>
      </c>
    </row>
    <row r="32" spans="1:5" ht="16.2" hidden="1" outlineLevel="3" thickBot="1" x14ac:dyDescent="0.35">
      <c r="A32" s="184"/>
      <c r="B32" s="5" t="s">
        <v>47</v>
      </c>
      <c r="C32" s="51" t="s">
        <v>102</v>
      </c>
      <c r="D32" s="5" t="s">
        <v>50</v>
      </c>
      <c r="E32" s="4">
        <v>200000</v>
      </c>
    </row>
    <row r="33" spans="1:5" ht="31.8" hidden="1" outlineLevel="3" thickBot="1" x14ac:dyDescent="0.35">
      <c r="A33" s="184"/>
      <c r="B33" s="5" t="s">
        <v>139</v>
      </c>
      <c r="C33" s="51" t="s">
        <v>102</v>
      </c>
      <c r="D33" s="5" t="s">
        <v>50</v>
      </c>
      <c r="E33" s="4">
        <v>20000</v>
      </c>
    </row>
    <row r="34" spans="1:5" ht="16.2" hidden="1" outlineLevel="3" thickBot="1" x14ac:dyDescent="0.35">
      <c r="A34" s="184"/>
      <c r="B34" s="5" t="s">
        <v>87</v>
      </c>
      <c r="C34" s="51" t="s">
        <v>102</v>
      </c>
      <c r="D34" s="5" t="s">
        <v>19</v>
      </c>
      <c r="E34" s="4">
        <v>3000</v>
      </c>
    </row>
    <row r="35" spans="1:5" ht="16.2" hidden="1" outlineLevel="3" thickBot="1" x14ac:dyDescent="0.35">
      <c r="A35" s="184"/>
      <c r="B35" s="5" t="s">
        <v>36</v>
      </c>
      <c r="C35" s="51" t="s">
        <v>102</v>
      </c>
      <c r="D35" s="5" t="s">
        <v>34</v>
      </c>
      <c r="E35" s="4">
        <v>60800</v>
      </c>
    </row>
    <row r="36" spans="1:5" ht="78" outlineLevel="1" collapsed="1" x14ac:dyDescent="0.3">
      <c r="A36" s="184"/>
      <c r="B36" s="5" t="s">
        <v>187</v>
      </c>
      <c r="C36" s="51"/>
      <c r="D36" s="5"/>
      <c r="E36" s="4">
        <f>SUM(E37:E44)</f>
        <v>1347000</v>
      </c>
    </row>
    <row r="37" spans="1:5" ht="16.2" hidden="1" outlineLevel="2" thickBot="1" x14ac:dyDescent="0.35">
      <c r="A37" s="184"/>
      <c r="B37" s="5" t="s">
        <v>23</v>
      </c>
      <c r="C37" s="51" t="s">
        <v>112</v>
      </c>
      <c r="D37" s="5" t="s">
        <v>24</v>
      </c>
      <c r="E37" s="4">
        <v>240000</v>
      </c>
    </row>
    <row r="38" spans="1:5" ht="16.2" hidden="1" outlineLevel="2" thickBot="1" x14ac:dyDescent="0.35">
      <c r="A38" s="184"/>
      <c r="B38" s="5" t="s">
        <v>29</v>
      </c>
      <c r="C38" s="51" t="s">
        <v>114</v>
      </c>
      <c r="D38" s="5" t="s">
        <v>34</v>
      </c>
      <c r="E38" s="4">
        <v>800000</v>
      </c>
    </row>
    <row r="39" spans="1:5" ht="16.2" hidden="1" outlineLevel="5" thickBot="1" x14ac:dyDescent="0.35">
      <c r="A39" s="184"/>
      <c r="B39" s="5" t="s">
        <v>28</v>
      </c>
      <c r="C39" s="51" t="s">
        <v>112</v>
      </c>
      <c r="D39" s="5" t="s">
        <v>33</v>
      </c>
      <c r="E39" s="4" t="s">
        <v>30</v>
      </c>
    </row>
    <row r="40" spans="1:5" ht="16.2" hidden="1" outlineLevel="5" thickBot="1" x14ac:dyDescent="0.35">
      <c r="A40" s="184"/>
      <c r="B40" s="5" t="s">
        <v>46</v>
      </c>
      <c r="C40" s="51" t="s">
        <v>112</v>
      </c>
      <c r="D40" s="5" t="s">
        <v>50</v>
      </c>
      <c r="E40" s="4">
        <v>35000</v>
      </c>
    </row>
    <row r="41" spans="1:5" ht="16.2" hidden="1" outlineLevel="5" thickBot="1" x14ac:dyDescent="0.35">
      <c r="A41" s="184"/>
      <c r="B41" s="5" t="s">
        <v>76</v>
      </c>
      <c r="C41" s="51" t="s">
        <v>112</v>
      </c>
      <c r="D41" s="5" t="s">
        <v>33</v>
      </c>
      <c r="E41" s="4">
        <v>90000</v>
      </c>
    </row>
    <row r="42" spans="1:5" ht="31.8" hidden="1" outlineLevel="5" thickBot="1" x14ac:dyDescent="0.35">
      <c r="A42" s="184"/>
      <c r="B42" s="5" t="s">
        <v>189</v>
      </c>
      <c r="C42" s="51" t="s">
        <v>133</v>
      </c>
      <c r="D42" s="5" t="s">
        <v>50</v>
      </c>
      <c r="E42" s="4">
        <v>32000</v>
      </c>
    </row>
    <row r="43" spans="1:5" ht="31.8" hidden="1" outlineLevel="5" thickBot="1" x14ac:dyDescent="0.35">
      <c r="A43" s="184"/>
      <c r="B43" s="5" t="s">
        <v>135</v>
      </c>
      <c r="C43" s="51" t="s">
        <v>133</v>
      </c>
      <c r="D43" s="5" t="s">
        <v>50</v>
      </c>
      <c r="E43" s="4">
        <v>150000</v>
      </c>
    </row>
    <row r="44" spans="1:5" ht="31.8" hidden="1" outlineLevel="5" thickBot="1" x14ac:dyDescent="0.35">
      <c r="A44" s="184"/>
      <c r="B44" s="5" t="s">
        <v>82</v>
      </c>
      <c r="C44" s="51" t="s">
        <v>133</v>
      </c>
      <c r="D44" s="5" t="s">
        <v>33</v>
      </c>
      <c r="E44" s="57"/>
    </row>
    <row r="45" spans="1:5" ht="62.4" outlineLevel="1" collapsed="1" x14ac:dyDescent="0.3">
      <c r="A45" s="184"/>
      <c r="B45" s="5" t="s">
        <v>186</v>
      </c>
      <c r="C45" s="51"/>
      <c r="D45" s="5"/>
      <c r="E45" s="4">
        <f>SUM(E46:E50)</f>
        <v>277000</v>
      </c>
    </row>
    <row r="46" spans="1:5" ht="31.8" hidden="1" outlineLevel="2" thickBot="1" x14ac:dyDescent="0.35">
      <c r="A46" s="184"/>
      <c r="B46" s="5" t="s">
        <v>20</v>
      </c>
      <c r="C46" s="51" t="s">
        <v>111</v>
      </c>
      <c r="D46" s="5" t="s">
        <v>21</v>
      </c>
      <c r="E46" s="4">
        <v>90000</v>
      </c>
    </row>
    <row r="47" spans="1:5" ht="16.2" hidden="1" outlineLevel="2" thickBot="1" x14ac:dyDescent="0.35">
      <c r="A47" s="184"/>
      <c r="B47" s="5" t="s">
        <v>70</v>
      </c>
      <c r="C47" s="51" t="s">
        <v>111</v>
      </c>
      <c r="D47" s="5" t="s">
        <v>22</v>
      </c>
      <c r="E47" s="4">
        <v>70000</v>
      </c>
    </row>
    <row r="48" spans="1:5" ht="16.2" hidden="1" outlineLevel="2" thickBot="1" x14ac:dyDescent="0.35">
      <c r="A48" s="184"/>
      <c r="B48" s="5" t="s">
        <v>39</v>
      </c>
      <c r="C48" s="51" t="s">
        <v>111</v>
      </c>
      <c r="D48" s="5" t="s">
        <v>42</v>
      </c>
      <c r="E48" s="4"/>
    </row>
    <row r="49" spans="1:5" ht="33" hidden="1" customHeight="1" outlineLevel="2" x14ac:dyDescent="0.3">
      <c r="A49" s="184"/>
      <c r="B49" s="5" t="s">
        <v>43</v>
      </c>
      <c r="C49" s="51" t="s">
        <v>111</v>
      </c>
      <c r="D49" s="5" t="s">
        <v>51</v>
      </c>
      <c r="E49" s="4">
        <v>77000</v>
      </c>
    </row>
    <row r="50" spans="1:5" ht="33" hidden="1" customHeight="1" outlineLevel="2" thickBot="1" x14ac:dyDescent="0.35">
      <c r="A50" s="184"/>
      <c r="B50" s="5" t="s">
        <v>130</v>
      </c>
      <c r="C50" s="51" t="s">
        <v>111</v>
      </c>
      <c r="D50" s="5" t="s">
        <v>50</v>
      </c>
      <c r="E50" s="4">
        <v>40000</v>
      </c>
    </row>
    <row r="51" spans="1:5" ht="31.2" outlineLevel="1" collapsed="1" x14ac:dyDescent="0.3">
      <c r="A51" s="184"/>
      <c r="B51" s="5" t="s">
        <v>190</v>
      </c>
      <c r="C51" s="51"/>
      <c r="D51" s="5"/>
      <c r="E51" s="4">
        <f>SUM(E52:E54)</f>
        <v>75000</v>
      </c>
    </row>
    <row r="52" spans="1:5" ht="27" hidden="1" customHeight="1" outlineLevel="2" x14ac:dyDescent="0.3">
      <c r="A52" s="184"/>
      <c r="B52" s="5" t="s">
        <v>38</v>
      </c>
      <c r="C52" s="51" t="s">
        <v>144</v>
      </c>
      <c r="D52" s="28" t="s">
        <v>41</v>
      </c>
      <c r="E52" s="4">
        <v>30000</v>
      </c>
    </row>
    <row r="53" spans="1:5" ht="27" hidden="1" customHeight="1" outlineLevel="2" x14ac:dyDescent="0.3">
      <c r="A53" s="184"/>
      <c r="B53" s="56" t="s">
        <v>134</v>
      </c>
      <c r="C53" s="51" t="s">
        <v>144</v>
      </c>
      <c r="D53" s="5" t="s">
        <v>50</v>
      </c>
      <c r="E53" s="55">
        <v>35000</v>
      </c>
    </row>
    <row r="54" spans="1:5" ht="27" hidden="1" customHeight="1" outlineLevel="2" x14ac:dyDescent="0.3">
      <c r="A54" s="184"/>
      <c r="B54" s="56" t="s">
        <v>145</v>
      </c>
      <c r="C54" s="51" t="s">
        <v>144</v>
      </c>
      <c r="D54" s="56" t="s">
        <v>33</v>
      </c>
      <c r="E54" s="55">
        <v>10000</v>
      </c>
    </row>
    <row r="55" spans="1:5" ht="16.2" outlineLevel="1" collapsed="1" thickBot="1" x14ac:dyDescent="0.35">
      <c r="A55" s="185"/>
      <c r="B55" s="60"/>
      <c r="C55" s="58"/>
      <c r="D55" s="63"/>
      <c r="E55" s="61"/>
    </row>
    <row r="56" spans="1:5" ht="34.200000000000003" customHeight="1" x14ac:dyDescent="0.3">
      <c r="A56" s="181" t="s">
        <v>191</v>
      </c>
      <c r="B56" s="79" t="s">
        <v>224</v>
      </c>
      <c r="C56" s="80"/>
      <c r="D56" s="80"/>
      <c r="E56" s="77">
        <f>E57+E61</f>
        <v>275869</v>
      </c>
    </row>
    <row r="57" spans="1:5" ht="46.8" outlineLevel="1" x14ac:dyDescent="0.3">
      <c r="A57" s="182"/>
      <c r="B57" s="83" t="s">
        <v>194</v>
      </c>
      <c r="C57" s="33"/>
      <c r="D57" s="28"/>
      <c r="E57" s="27">
        <f>SUM(E58:E60)</f>
        <v>69000</v>
      </c>
    </row>
    <row r="58" spans="1:5" ht="16.2" hidden="1" outlineLevel="3" thickBot="1" x14ac:dyDescent="0.35">
      <c r="A58" s="182"/>
      <c r="B58" s="28" t="s">
        <v>62</v>
      </c>
      <c r="C58" s="33" t="s">
        <v>106</v>
      </c>
      <c r="D58" s="28" t="s">
        <v>57</v>
      </c>
      <c r="E58" s="27">
        <v>14000</v>
      </c>
    </row>
    <row r="59" spans="1:5" ht="31.8" hidden="1" outlineLevel="3" thickBot="1" x14ac:dyDescent="0.35">
      <c r="A59" s="182"/>
      <c r="B59" s="35" t="s">
        <v>150</v>
      </c>
      <c r="C59" s="37" t="s">
        <v>166</v>
      </c>
      <c r="D59" s="35" t="s">
        <v>18</v>
      </c>
      <c r="E59" s="44">
        <v>30000</v>
      </c>
    </row>
    <row r="60" spans="1:5" ht="31.8" hidden="1" outlineLevel="3" thickBot="1" x14ac:dyDescent="0.35">
      <c r="A60" s="182"/>
      <c r="B60" s="35" t="s">
        <v>151</v>
      </c>
      <c r="C60" s="37" t="s">
        <v>166</v>
      </c>
      <c r="D60" s="35" t="s">
        <v>18</v>
      </c>
      <c r="E60" s="44">
        <v>25000</v>
      </c>
    </row>
    <row r="61" spans="1:5" ht="78" outlineLevel="1" collapsed="1" x14ac:dyDescent="0.3">
      <c r="A61" s="182"/>
      <c r="B61" s="83" t="s">
        <v>232</v>
      </c>
      <c r="C61" s="33"/>
      <c r="D61" s="28"/>
      <c r="E61" s="27">
        <f>SUM(E62:E68)</f>
        <v>206869</v>
      </c>
    </row>
    <row r="62" spans="1:5" ht="31.8" hidden="1" outlineLevel="2" thickBot="1" x14ac:dyDescent="0.35">
      <c r="A62" s="182"/>
      <c r="B62" s="28" t="s">
        <v>59</v>
      </c>
      <c r="C62" s="33" t="s">
        <v>195</v>
      </c>
      <c r="D62" s="28" t="s">
        <v>61</v>
      </c>
      <c r="E62" s="27">
        <v>10000</v>
      </c>
    </row>
    <row r="63" spans="1:5" ht="16.2" hidden="1" outlineLevel="2" thickBot="1" x14ac:dyDescent="0.35">
      <c r="A63" s="182"/>
      <c r="B63" s="28" t="s">
        <v>55</v>
      </c>
      <c r="C63" s="33" t="s">
        <v>164</v>
      </c>
      <c r="D63" s="28" t="s">
        <v>58</v>
      </c>
      <c r="E63" s="27">
        <v>30000</v>
      </c>
    </row>
    <row r="64" spans="1:5" ht="16.2" hidden="1" outlineLevel="2" thickBot="1" x14ac:dyDescent="0.35">
      <c r="A64" s="182"/>
      <c r="B64" s="28" t="s">
        <v>56</v>
      </c>
      <c r="C64" s="33" t="s">
        <v>165</v>
      </c>
      <c r="D64" s="28" t="s">
        <v>58</v>
      </c>
      <c r="E64" s="27">
        <v>1870</v>
      </c>
    </row>
    <row r="65" spans="1:5" ht="31.8" hidden="1" outlineLevel="2" thickBot="1" x14ac:dyDescent="0.35">
      <c r="A65" s="182"/>
      <c r="B65" s="28" t="s">
        <v>60</v>
      </c>
      <c r="C65" s="33" t="s">
        <v>165</v>
      </c>
      <c r="D65" s="28" t="s">
        <v>63</v>
      </c>
      <c r="E65" s="25">
        <v>40000</v>
      </c>
    </row>
    <row r="66" spans="1:5" ht="16.2" hidden="1" outlineLevel="2" thickBot="1" x14ac:dyDescent="0.35">
      <c r="A66" s="182"/>
      <c r="B66" s="35" t="s">
        <v>52</v>
      </c>
      <c r="C66" s="37" t="s">
        <v>168</v>
      </c>
      <c r="D66" s="35" t="s">
        <v>57</v>
      </c>
      <c r="E66" s="44">
        <v>50000</v>
      </c>
    </row>
    <row r="67" spans="1:5" ht="16.2" hidden="1" outlineLevel="2" thickBot="1" x14ac:dyDescent="0.35">
      <c r="A67" s="182"/>
      <c r="B67" s="35" t="s">
        <v>53</v>
      </c>
      <c r="C67" s="37" t="s">
        <v>167</v>
      </c>
      <c r="D67" s="35" t="s">
        <v>57</v>
      </c>
      <c r="E67" s="44">
        <v>30000</v>
      </c>
    </row>
    <row r="68" spans="1:5" ht="27" hidden="1" customHeight="1" outlineLevel="2" x14ac:dyDescent="0.3">
      <c r="A68" s="182"/>
      <c r="B68" s="56" t="s">
        <v>37</v>
      </c>
      <c r="C68" s="51" t="s">
        <v>105</v>
      </c>
      <c r="D68" s="56" t="s">
        <v>40</v>
      </c>
      <c r="E68" s="55">
        <v>44999</v>
      </c>
    </row>
    <row r="69" spans="1:5" ht="16.2" outlineLevel="1" collapsed="1" thickBot="1" x14ac:dyDescent="0.35">
      <c r="A69" s="183"/>
      <c r="B69" s="63"/>
      <c r="C69" s="64"/>
      <c r="D69" s="60"/>
      <c r="E69" s="66"/>
    </row>
    <row r="70" spans="1:5" ht="31.8" customHeight="1" x14ac:dyDescent="0.3">
      <c r="A70" s="181" t="s">
        <v>215</v>
      </c>
      <c r="B70" s="78" t="s">
        <v>222</v>
      </c>
      <c r="C70" s="77"/>
      <c r="D70" s="77" t="s">
        <v>18</v>
      </c>
      <c r="E70" s="77">
        <f>E71</f>
        <v>95000</v>
      </c>
    </row>
    <row r="71" spans="1:5" ht="62.4" outlineLevel="2" x14ac:dyDescent="0.3">
      <c r="A71" s="182"/>
      <c r="B71" s="83" t="s">
        <v>198</v>
      </c>
      <c r="C71" s="73"/>
      <c r="D71" s="24"/>
      <c r="E71" s="27">
        <f>SUM(E72:E74)</f>
        <v>95000</v>
      </c>
    </row>
    <row r="72" spans="1:5" ht="16.2" hidden="1" outlineLevel="3" thickBot="1" x14ac:dyDescent="0.35">
      <c r="A72" s="182"/>
      <c r="B72" s="5" t="s">
        <v>154</v>
      </c>
      <c r="C72" s="86" t="s">
        <v>171</v>
      </c>
      <c r="D72" s="5"/>
      <c r="E72" s="4"/>
    </row>
    <row r="73" spans="1:5" ht="16.2" hidden="1" outlineLevel="3" thickBot="1" x14ac:dyDescent="0.35">
      <c r="A73" s="182"/>
      <c r="B73" s="5" t="s">
        <v>155</v>
      </c>
      <c r="C73" s="86" t="s">
        <v>172</v>
      </c>
      <c r="D73" s="5" t="s">
        <v>18</v>
      </c>
      <c r="E73" s="4"/>
    </row>
    <row r="74" spans="1:5" ht="47.4" hidden="1" outlineLevel="3" thickBot="1" x14ac:dyDescent="0.35">
      <c r="A74" s="182"/>
      <c r="B74" s="5" t="s">
        <v>156</v>
      </c>
      <c r="C74" s="86" t="s">
        <v>173</v>
      </c>
      <c r="D74" s="5" t="s">
        <v>10</v>
      </c>
      <c r="E74" s="4">
        <v>95000</v>
      </c>
    </row>
    <row r="75" spans="1:5" ht="16.2" outlineLevel="2" collapsed="1" thickBot="1" x14ac:dyDescent="0.35">
      <c r="A75" s="183"/>
      <c r="B75" s="69"/>
      <c r="C75" s="62"/>
      <c r="D75" s="87"/>
      <c r="E75" s="70"/>
    </row>
    <row r="76" spans="1:5" ht="22.8" customHeight="1" x14ac:dyDescent="0.3">
      <c r="A76" s="196" t="s">
        <v>216</v>
      </c>
      <c r="B76" s="156" t="s">
        <v>223</v>
      </c>
      <c r="C76" s="77"/>
      <c r="D76" s="77" t="s">
        <v>18</v>
      </c>
      <c r="E76" s="161">
        <f>E77+E83</f>
        <v>5084000</v>
      </c>
    </row>
    <row r="77" spans="1:5" ht="46.8" customHeight="1" outlineLevel="1" x14ac:dyDescent="0.3">
      <c r="A77" s="197"/>
      <c r="B77" s="157" t="s">
        <v>201</v>
      </c>
      <c r="C77" s="74"/>
      <c r="D77" s="24"/>
      <c r="E77" s="162">
        <f>SUM(E78:E82)</f>
        <v>890000</v>
      </c>
    </row>
    <row r="78" spans="1:5" ht="15.6" hidden="1" customHeight="1" outlineLevel="2" x14ac:dyDescent="0.3">
      <c r="A78" s="197"/>
      <c r="B78" s="158" t="s">
        <v>200</v>
      </c>
      <c r="C78" s="86" t="s">
        <v>174</v>
      </c>
      <c r="D78" s="5" t="s">
        <v>50</v>
      </c>
      <c r="E78" s="163">
        <v>450000</v>
      </c>
    </row>
    <row r="79" spans="1:5" ht="31.2" hidden="1" customHeight="1" outlineLevel="2" x14ac:dyDescent="0.3">
      <c r="A79" s="197"/>
      <c r="B79" s="158" t="s">
        <v>136</v>
      </c>
      <c r="C79" s="86" t="s">
        <v>137</v>
      </c>
      <c r="D79" s="5" t="s">
        <v>50</v>
      </c>
      <c r="E79" s="163">
        <v>165000</v>
      </c>
    </row>
    <row r="80" spans="1:5" ht="15.6" hidden="1" customHeight="1" outlineLevel="2" x14ac:dyDescent="0.3">
      <c r="A80" s="197"/>
      <c r="B80" s="159" t="s">
        <v>104</v>
      </c>
      <c r="C80" s="86" t="s">
        <v>113</v>
      </c>
      <c r="D80" s="88" t="s">
        <v>48</v>
      </c>
      <c r="E80" s="163">
        <v>135000</v>
      </c>
    </row>
    <row r="81" spans="1:5" ht="31.2" hidden="1" customHeight="1" outlineLevel="2" x14ac:dyDescent="0.3">
      <c r="A81" s="197"/>
      <c r="B81" s="158" t="s">
        <v>138</v>
      </c>
      <c r="C81" s="86" t="s">
        <v>113</v>
      </c>
      <c r="D81" s="5" t="s">
        <v>50</v>
      </c>
      <c r="E81" s="163">
        <v>100000</v>
      </c>
    </row>
    <row r="82" spans="1:5" ht="15.6" hidden="1" customHeight="1" outlineLevel="2" x14ac:dyDescent="0.3">
      <c r="A82" s="197"/>
      <c r="B82" s="160" t="s">
        <v>123</v>
      </c>
      <c r="C82" s="86" t="s">
        <v>113</v>
      </c>
      <c r="D82" s="28" t="s">
        <v>10</v>
      </c>
      <c r="E82" s="164">
        <v>40000</v>
      </c>
    </row>
    <row r="83" spans="1:5" ht="46.8" customHeight="1" outlineLevel="1" collapsed="1" x14ac:dyDescent="0.3">
      <c r="A83" s="197"/>
      <c r="B83" s="157" t="s">
        <v>202</v>
      </c>
      <c r="C83" s="86"/>
      <c r="D83" s="28"/>
      <c r="E83" s="164">
        <f>SUM(E84:E92)</f>
        <v>4194000</v>
      </c>
    </row>
    <row r="84" spans="1:5" ht="15.6" customHeight="1" outlineLevel="2" x14ac:dyDescent="0.3">
      <c r="A84" s="197"/>
      <c r="B84" s="158" t="s">
        <v>27</v>
      </c>
      <c r="C84" s="86" t="s">
        <v>114</v>
      </c>
      <c r="D84" s="5" t="s">
        <v>33</v>
      </c>
      <c r="E84" s="163"/>
    </row>
    <row r="85" spans="1:5" ht="15.6" customHeight="1" outlineLevel="2" x14ac:dyDescent="0.3">
      <c r="A85" s="197"/>
      <c r="B85" s="158" t="s">
        <v>29</v>
      </c>
      <c r="C85" s="86" t="s">
        <v>188</v>
      </c>
      <c r="D85" s="5" t="s">
        <v>34</v>
      </c>
      <c r="E85" s="163"/>
    </row>
    <row r="86" spans="1:5" ht="15.6" customHeight="1" outlineLevel="2" x14ac:dyDescent="0.3">
      <c r="A86" s="197"/>
      <c r="B86" s="158" t="s">
        <v>35</v>
      </c>
      <c r="C86" s="86" t="s">
        <v>114</v>
      </c>
      <c r="D86" s="5" t="s">
        <v>34</v>
      </c>
      <c r="E86" s="163">
        <v>24000</v>
      </c>
    </row>
    <row r="87" spans="1:5" ht="15.6" customHeight="1" outlineLevel="2" x14ac:dyDescent="0.3">
      <c r="A87" s="197"/>
      <c r="B87" s="158" t="s">
        <v>82</v>
      </c>
      <c r="C87" s="86" t="s">
        <v>114</v>
      </c>
      <c r="D87" s="5" t="s">
        <v>33</v>
      </c>
      <c r="E87" s="163">
        <v>100000</v>
      </c>
    </row>
    <row r="88" spans="1:5" ht="15.6" customHeight="1" outlineLevel="2" x14ac:dyDescent="0.3">
      <c r="A88" s="197"/>
      <c r="B88" s="158" t="s">
        <v>45</v>
      </c>
      <c r="C88" s="86" t="s">
        <v>114</v>
      </c>
      <c r="D88" s="28" t="s">
        <v>49</v>
      </c>
      <c r="E88" s="163">
        <v>640000</v>
      </c>
    </row>
    <row r="89" spans="1:5" ht="15.6" customHeight="1" outlineLevel="2" x14ac:dyDescent="0.3">
      <c r="A89" s="197"/>
      <c r="B89" s="175" t="s">
        <v>152</v>
      </c>
      <c r="C89" s="7" t="s">
        <v>107</v>
      </c>
      <c r="D89" s="56"/>
      <c r="E89" s="162">
        <v>30000</v>
      </c>
    </row>
    <row r="90" spans="1:5" ht="31.2" customHeight="1" outlineLevel="2" x14ac:dyDescent="0.3">
      <c r="A90" s="197"/>
      <c r="B90" s="158" t="s">
        <v>131</v>
      </c>
      <c r="C90" s="86" t="s">
        <v>114</v>
      </c>
      <c r="D90" s="5" t="s">
        <v>50</v>
      </c>
      <c r="E90" s="163">
        <v>100000</v>
      </c>
    </row>
    <row r="91" spans="1:5" ht="15.6" customHeight="1" outlineLevel="2" x14ac:dyDescent="0.3">
      <c r="A91" s="197"/>
      <c r="B91" s="158" t="s">
        <v>25</v>
      </c>
      <c r="C91" s="86" t="s">
        <v>110</v>
      </c>
      <c r="D91" s="28" t="s">
        <v>32</v>
      </c>
      <c r="E91" s="163">
        <v>3000000</v>
      </c>
    </row>
    <row r="92" spans="1:5" ht="15.6" customHeight="1" outlineLevel="2" x14ac:dyDescent="0.3">
      <c r="A92" s="197"/>
      <c r="B92" s="158" t="s">
        <v>26</v>
      </c>
      <c r="C92" s="86" t="s">
        <v>110</v>
      </c>
      <c r="D92" s="28" t="s">
        <v>32</v>
      </c>
      <c r="E92" s="163">
        <v>300000</v>
      </c>
    </row>
    <row r="93" spans="1:5" ht="16.2" customHeight="1" outlineLevel="1" thickBot="1" x14ac:dyDescent="0.35">
      <c r="A93" s="197"/>
      <c r="B93" s="87"/>
      <c r="C93" s="62"/>
      <c r="D93" s="60"/>
      <c r="E93" s="176"/>
    </row>
    <row r="94" spans="1:5" ht="26.4" customHeight="1" x14ac:dyDescent="0.3">
      <c r="B94" s="89" t="s">
        <v>203</v>
      </c>
      <c r="C94" s="89"/>
      <c r="D94" s="89"/>
      <c r="E94" s="90">
        <f>E2+E21+E56+E70+E76</f>
        <v>10432669</v>
      </c>
    </row>
  </sheetData>
  <mergeCells count="5">
    <mergeCell ref="A2:A20"/>
    <mergeCell ref="A21:A55"/>
    <mergeCell ref="A56:A69"/>
    <mergeCell ref="A70:A75"/>
    <mergeCell ref="A76:A93"/>
  </mergeCells>
  <pageMargins left="0.7" right="0.7" top="0.75" bottom="0.75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4</vt:i4>
      </vt:variant>
    </vt:vector>
  </HeadingPairs>
  <TitlesOfParts>
    <vt:vector size="4" baseType="lpstr">
      <vt:lpstr>Ejes y estrategias</vt:lpstr>
      <vt:lpstr>Plan de acción</vt:lpstr>
      <vt:lpstr>Proyectos (cronograma)</vt:lpstr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plazaola</dc:creator>
  <cp:lastModifiedBy>emun</cp:lastModifiedBy>
  <dcterms:created xsi:type="dcterms:W3CDTF">2015-06-05T18:19:34Z</dcterms:created>
  <dcterms:modified xsi:type="dcterms:W3CDTF">2022-03-04T10:02:14Z</dcterms:modified>
</cp:coreProperties>
</file>